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E145" i="1" l="1"/>
  <c r="D145" i="1"/>
  <c r="C145" i="1"/>
  <c r="E132" i="1"/>
  <c r="D132" i="1"/>
  <c r="C132" i="1"/>
  <c r="E119" i="1"/>
  <c r="D119" i="1"/>
  <c r="C119" i="1"/>
  <c r="E106" i="1"/>
  <c r="D106" i="1"/>
  <c r="C106" i="1"/>
  <c r="E93" i="1"/>
  <c r="D93" i="1"/>
  <c r="C93" i="1"/>
  <c r="E80" i="1"/>
  <c r="D80" i="1"/>
  <c r="C80" i="1"/>
  <c r="E67" i="1"/>
  <c r="D67" i="1"/>
  <c r="C67" i="1"/>
  <c r="E54" i="1"/>
  <c r="D54" i="1"/>
  <c r="C54" i="1"/>
  <c r="C41" i="1"/>
  <c r="E41" i="1"/>
  <c r="D41" i="1"/>
  <c r="E28" i="1"/>
  <c r="D28" i="1"/>
  <c r="C28" i="1"/>
  <c r="E15" i="1"/>
  <c r="D15" i="1"/>
  <c r="C15" i="1"/>
  <c r="C152" i="1" l="1"/>
  <c r="C135" i="1"/>
  <c r="C136" i="1"/>
  <c r="C137" i="1"/>
  <c r="C138" i="1"/>
  <c r="C139" i="1"/>
  <c r="C140" i="1"/>
  <c r="C122" i="1"/>
  <c r="C123" i="1"/>
  <c r="C124" i="1"/>
  <c r="C125" i="1"/>
  <c r="C126" i="1"/>
  <c r="C127" i="1"/>
  <c r="C109" i="1"/>
  <c r="C110" i="1"/>
  <c r="C111" i="1"/>
  <c r="C112" i="1"/>
  <c r="C113" i="1"/>
  <c r="C114" i="1"/>
  <c r="C96" i="1"/>
  <c r="C97" i="1"/>
  <c r="C98" i="1"/>
  <c r="C99" i="1"/>
  <c r="C100" i="1"/>
  <c r="C101" i="1"/>
  <c r="C83" i="1"/>
  <c r="C84" i="1"/>
  <c r="C85" i="1"/>
  <c r="C86" i="1"/>
  <c r="C87" i="1"/>
  <c r="C88" i="1"/>
  <c r="C70" i="1"/>
  <c r="C71" i="1"/>
  <c r="C72" i="1"/>
  <c r="C73" i="1"/>
  <c r="C74" i="1"/>
  <c r="C75" i="1"/>
  <c r="C57" i="1"/>
  <c r="C58" i="1"/>
  <c r="C59" i="1"/>
  <c r="C60" i="1"/>
  <c r="C61" i="1"/>
  <c r="C62" i="1"/>
  <c r="C44" i="1"/>
  <c r="C45" i="1"/>
  <c r="C46" i="1"/>
  <c r="C47" i="1"/>
  <c r="C48" i="1"/>
  <c r="C49" i="1"/>
  <c r="C31" i="1"/>
  <c r="C32" i="1"/>
  <c r="C33" i="1"/>
  <c r="C34" i="1"/>
  <c r="C35" i="1"/>
  <c r="C36" i="1"/>
  <c r="C18" i="1"/>
  <c r="C19" i="1"/>
  <c r="C20" i="1"/>
  <c r="C21" i="1"/>
  <c r="C22" i="1"/>
  <c r="C23" i="1"/>
  <c r="C5" i="1"/>
  <c r="C6" i="1"/>
  <c r="C7" i="1"/>
  <c r="C8" i="1"/>
  <c r="C9" i="1"/>
  <c r="C10" i="1"/>
  <c r="E162" i="1"/>
  <c r="E163" i="1"/>
  <c r="E164" i="1"/>
  <c r="E165" i="1"/>
  <c r="E166" i="1"/>
  <c r="D162" i="1"/>
  <c r="D163" i="1"/>
  <c r="D164" i="1"/>
  <c r="D165" i="1"/>
  <c r="D166" i="1"/>
  <c r="D161" i="1"/>
  <c r="D172" i="1" s="1"/>
  <c r="E161" i="1"/>
  <c r="E172" i="1" s="1"/>
  <c r="E153" i="1"/>
  <c r="E167" i="1" s="1"/>
  <c r="D153" i="1"/>
  <c r="D167" i="1" s="1"/>
  <c r="B162" i="1"/>
  <c r="B163" i="1" s="1"/>
  <c r="B164" i="1" s="1"/>
  <c r="B165" i="1" s="1"/>
  <c r="B166" i="1" s="1"/>
  <c r="B167" i="1" s="1"/>
  <c r="B168" i="1" s="1"/>
  <c r="C158" i="1" l="1"/>
  <c r="C153" i="1"/>
  <c r="H154" i="1" l="1"/>
  <c r="G154" i="1"/>
  <c r="E154" i="1"/>
  <c r="D154" i="1"/>
  <c r="D168" i="1" l="1"/>
  <c r="E168" i="1"/>
  <c r="E158" i="1"/>
  <c r="D158" i="1"/>
  <c r="C168" i="1" l="1"/>
  <c r="C159" i="1"/>
  <c r="C134" i="1"/>
  <c r="C121" i="1"/>
  <c r="C108" i="1"/>
  <c r="C95" i="1"/>
  <c r="C82" i="1"/>
  <c r="C69" i="1"/>
  <c r="C56" i="1"/>
  <c r="C43" i="1"/>
  <c r="C30" i="1"/>
  <c r="C17" i="1"/>
  <c r="C162" i="1"/>
  <c r="C164" i="1"/>
  <c r="C166" i="1"/>
  <c r="C4" i="1"/>
  <c r="B148" i="1"/>
  <c r="B149" i="1" s="1"/>
  <c r="B150" i="1" s="1"/>
  <c r="B151" i="1" s="1"/>
  <c r="B152" i="1" s="1"/>
  <c r="B153" i="1" s="1"/>
  <c r="B154" i="1" s="1"/>
  <c r="B135" i="1"/>
  <c r="B136" i="1" s="1"/>
  <c r="B137" i="1" s="1"/>
  <c r="B138" i="1" s="1"/>
  <c r="B139" i="1" s="1"/>
  <c r="B140" i="1" s="1"/>
  <c r="B141" i="1" s="1"/>
  <c r="B122" i="1"/>
  <c r="B123" i="1" s="1"/>
  <c r="B124" i="1" s="1"/>
  <c r="B125" i="1" s="1"/>
  <c r="B126" i="1" s="1"/>
  <c r="B127" i="1" s="1"/>
  <c r="B128" i="1" s="1"/>
  <c r="B109" i="1"/>
  <c r="B110" i="1" s="1"/>
  <c r="B111" i="1" s="1"/>
  <c r="B112" i="1" s="1"/>
  <c r="B113" i="1" s="1"/>
  <c r="B114" i="1" s="1"/>
  <c r="B115" i="1" s="1"/>
  <c r="B96" i="1"/>
  <c r="B97" i="1" s="1"/>
  <c r="B98" i="1" s="1"/>
  <c r="B99" i="1" s="1"/>
  <c r="B100" i="1" s="1"/>
  <c r="B101" i="1" s="1"/>
  <c r="B102" i="1" s="1"/>
  <c r="B70" i="1"/>
  <c r="B71" i="1" s="1"/>
  <c r="B72" i="1" s="1"/>
  <c r="B73" i="1" s="1"/>
  <c r="B74" i="1" s="1"/>
  <c r="B75" i="1" s="1"/>
  <c r="B76" i="1" s="1"/>
  <c r="B57" i="1"/>
  <c r="B58" i="1" s="1"/>
  <c r="B59" i="1" s="1"/>
  <c r="B60" i="1" s="1"/>
  <c r="B61" i="1" s="1"/>
  <c r="B62" i="1" s="1"/>
  <c r="B63" i="1" s="1"/>
  <c r="B44" i="1"/>
  <c r="B45" i="1" s="1"/>
  <c r="B46" i="1" s="1"/>
  <c r="B47" i="1" s="1"/>
  <c r="B48" i="1" s="1"/>
  <c r="B49" i="1" s="1"/>
  <c r="B50" i="1" s="1"/>
  <c r="B83" i="1"/>
  <c r="B84" i="1" s="1"/>
  <c r="B85" i="1" s="1"/>
  <c r="B86" i="1" s="1"/>
  <c r="B87" i="1" s="1"/>
  <c r="B88" i="1" s="1"/>
  <c r="B89" i="1" s="1"/>
  <c r="B31" i="1"/>
  <c r="B32" i="1" s="1"/>
  <c r="B33" i="1" s="1"/>
  <c r="B34" i="1" s="1"/>
  <c r="B35" i="1" s="1"/>
  <c r="B36" i="1" s="1"/>
  <c r="B37" i="1" s="1"/>
  <c r="B18" i="1"/>
  <c r="B19" i="1" s="1"/>
  <c r="B20" i="1" s="1"/>
  <c r="B21" i="1" s="1"/>
  <c r="B22" i="1" s="1"/>
  <c r="B23" i="1" s="1"/>
  <c r="B24" i="1" s="1"/>
  <c r="B5" i="1"/>
  <c r="B6" i="1" s="1"/>
  <c r="C161" i="1" l="1"/>
  <c r="C172" i="1" s="1"/>
  <c r="C165" i="1"/>
  <c r="C167" i="1"/>
  <c r="C163" i="1"/>
  <c r="B7" i="1"/>
  <c r="B8" i="1" s="1"/>
  <c r="B9" i="1" s="1"/>
  <c r="B10" i="1" s="1"/>
  <c r="B11" i="1" s="1"/>
</calcChain>
</file>

<file path=xl/sharedStrings.xml><?xml version="1.0" encoding="utf-8"?>
<sst xmlns="http://schemas.openxmlformats.org/spreadsheetml/2006/main" count="34" uniqueCount="23">
  <si>
    <t>Объем растениеводства</t>
  </si>
  <si>
    <t>Объем животноводства</t>
  </si>
  <si>
    <t>Индекс растениеводства</t>
  </si>
  <si>
    <t>Индекс животноводства</t>
  </si>
  <si>
    <t xml:space="preserve">Индекс валовой продукции, в т.ч. </t>
  </si>
  <si>
    <t>Ахтубинский</t>
  </si>
  <si>
    <t>Володарский</t>
  </si>
  <si>
    <t>Енотаевский</t>
  </si>
  <si>
    <t>Камызякский</t>
  </si>
  <si>
    <t>Красноярский</t>
  </si>
  <si>
    <t>Лиманский</t>
  </si>
  <si>
    <t>Наримановский</t>
  </si>
  <si>
    <t>Приволжский</t>
  </si>
  <si>
    <t>Харабалинский</t>
  </si>
  <si>
    <t>Черноярский</t>
  </si>
  <si>
    <t>Икрянинский</t>
  </si>
  <si>
    <t>Информация по валовой продукции</t>
  </si>
  <si>
    <t>2019/2012, %</t>
  </si>
  <si>
    <t>Итого</t>
  </si>
  <si>
    <t>Итого валовой продукции</t>
  </si>
  <si>
    <t>г. Астрахань / г. Знаменск</t>
  </si>
  <si>
    <t>2022/2012, %</t>
  </si>
  <si>
    <t>Объем валовой продукции, млн руб.,в т.ч.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</si>
</sst>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10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charset val="204"/>
      <scheme val="minor"/>
    </font>
    <font>
      <b/>
      <sz val="20"/>
      <color theme="1"/>
      <name val="Calibri"/>
      <family val="2"/>
      <charset val="204"/>
      <scheme val="minor"/>
    </font>
    <font>
      <b/>
      <sz val="13.5"/>
      <color theme="1"/>
      <name val="Times New Roman"/>
      <family val="1"/>
      <charset val="204"/>
    </font>
    <font>
      <sz val="13.5"/>
      <color theme="1"/>
      <name val="Times New Roman"/>
      <family val="1"/>
      <charset val="204"/>
    </font>
    <font>
      <b/>
      <i/>
      <sz val="13.5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3.5"/>
      <color rgb="FFFF0000"/>
      <name val="Times New Roman"/>
      <family val="1"/>
      <charset val="204"/>
    </font>
    <font>
      <b/>
      <sz val="11"/>
      <color rgb="FFFF0000"/>
      <name val="Calibri"/>
      <family val="2"/>
      <scheme val="minor"/>
    </font>
    <font>
      <b/>
      <sz val="13.5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2" fontId="3" fillId="2" borderId="1" xfId="0" applyNumberFormat="1" applyFont="1" applyFill="1" applyBorder="1" applyAlignment="1">
      <alignment horizontal="center"/>
    </xf>
    <xf numFmtId="0" fontId="1" fillId="2" borderId="0" xfId="0" applyFont="1" applyFill="1"/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2" borderId="0" xfId="0" applyFill="1"/>
    <xf numFmtId="2" fontId="3" fillId="2" borderId="6" xfId="0" applyNumberFormat="1" applyFont="1" applyFill="1" applyBorder="1" applyAlignment="1">
      <alignment horizontal="center"/>
    </xf>
    <xf numFmtId="164" fontId="4" fillId="2" borderId="1" xfId="0" applyNumberFormat="1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164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64" fontId="7" fillId="2" borderId="3" xfId="0" applyNumberFormat="1" applyFont="1" applyFill="1" applyBorder="1" applyAlignment="1">
      <alignment horizontal="center"/>
    </xf>
    <xf numFmtId="164" fontId="7" fillId="2" borderId="4" xfId="0" applyNumberFormat="1" applyFont="1" applyFill="1" applyBorder="1" applyAlignment="1">
      <alignment horizontal="center"/>
    </xf>
    <xf numFmtId="164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8" fillId="2" borderId="1" xfId="0" applyFont="1" applyFill="1" applyBorder="1"/>
    <xf numFmtId="165" fontId="0" fillId="2" borderId="0" xfId="0" applyNumberFormat="1" applyFill="1"/>
    <xf numFmtId="164" fontId="0" fillId="2" borderId="0" xfId="0" applyNumberFormat="1" applyFill="1"/>
    <xf numFmtId="0" fontId="9" fillId="2" borderId="1" xfId="0" applyFont="1" applyFill="1" applyBorder="1" applyAlignment="1">
      <alignment horizontal="center"/>
    </xf>
    <xf numFmtId="164" fontId="9" fillId="2" borderId="1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left"/>
    </xf>
    <xf numFmtId="0" fontId="5" fillId="2" borderId="2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3"/>
  <sheetViews>
    <sheetView tabSelected="1" zoomScale="90" zoomScaleNormal="90" workbookViewId="0">
      <pane ySplit="2" topLeftCell="A3" activePane="bottomLeft" state="frozen"/>
      <selection pane="bottomLeft" activeCell="I7" sqref="I7"/>
    </sheetView>
  </sheetViews>
  <sheetFormatPr defaultRowHeight="21" x14ac:dyDescent="0.35"/>
  <cols>
    <col min="1" max="1" width="4.5703125" style="2" customWidth="1"/>
    <col min="2" max="2" width="19.42578125" style="8" customWidth="1"/>
    <col min="3" max="3" width="16.42578125" style="8" customWidth="1"/>
    <col min="4" max="5" width="20.7109375" style="8" customWidth="1"/>
    <col min="6" max="6" width="17.7109375" style="8" customWidth="1"/>
    <col min="7" max="8" width="20.7109375" style="8" customWidth="1"/>
    <col min="9" max="10" width="9.140625" style="8"/>
  </cols>
  <sheetData>
    <row r="1" spans="2:8" ht="29.45" customHeight="1" x14ac:dyDescent="0.35">
      <c r="B1" s="28" t="s">
        <v>16</v>
      </c>
      <c r="C1" s="28"/>
      <c r="D1" s="28"/>
      <c r="E1" s="28"/>
      <c r="F1" s="28"/>
      <c r="G1" s="28"/>
      <c r="H1" s="28"/>
    </row>
    <row r="2" spans="2:8" ht="86.25" x14ac:dyDescent="0.35">
      <c r="B2" s="3"/>
      <c r="C2" s="4" t="s">
        <v>22</v>
      </c>
      <c r="D2" s="4" t="s">
        <v>0</v>
      </c>
      <c r="E2" s="4" t="s">
        <v>1</v>
      </c>
      <c r="F2" s="4" t="s">
        <v>4</v>
      </c>
      <c r="G2" s="4" t="s">
        <v>2</v>
      </c>
      <c r="H2" s="4" t="s">
        <v>3</v>
      </c>
    </row>
    <row r="3" spans="2:8" x14ac:dyDescent="0.35">
      <c r="B3" s="25" t="s">
        <v>5</v>
      </c>
      <c r="C3" s="26"/>
      <c r="D3" s="26"/>
      <c r="E3" s="26"/>
      <c r="F3" s="26"/>
      <c r="G3" s="26"/>
      <c r="H3" s="27"/>
    </row>
    <row r="4" spans="2:8" x14ac:dyDescent="0.35">
      <c r="B4" s="3">
        <v>2012</v>
      </c>
      <c r="C4" s="10">
        <f>D4+E4</f>
        <v>3362.8999999999996</v>
      </c>
      <c r="D4" s="10">
        <v>2395.6</v>
      </c>
      <c r="E4" s="10">
        <v>967.3</v>
      </c>
      <c r="F4" s="10">
        <v>105.6</v>
      </c>
      <c r="G4" s="10">
        <v>109.7</v>
      </c>
      <c r="H4" s="10">
        <v>96.3</v>
      </c>
    </row>
    <row r="5" spans="2:8" x14ac:dyDescent="0.35">
      <c r="B5" s="3">
        <f>B4+1</f>
        <v>2013</v>
      </c>
      <c r="C5" s="10">
        <f t="shared" ref="C5:C10" si="0">D5+E5</f>
        <v>3538.6</v>
      </c>
      <c r="D5" s="10">
        <v>2340.6999999999998</v>
      </c>
      <c r="E5" s="10">
        <v>1197.9000000000001</v>
      </c>
      <c r="F5" s="10">
        <v>95.6</v>
      </c>
      <c r="G5" s="10">
        <v>87.4</v>
      </c>
      <c r="H5" s="10">
        <v>115.9</v>
      </c>
    </row>
    <row r="6" spans="2:8" x14ac:dyDescent="0.35">
      <c r="B6" s="3">
        <f t="shared" ref="B6:B10" si="1">B5+1</f>
        <v>2014</v>
      </c>
      <c r="C6" s="10">
        <f t="shared" si="0"/>
        <v>3817.1</v>
      </c>
      <c r="D6" s="10">
        <v>2495.5</v>
      </c>
      <c r="E6" s="10">
        <v>1321.6</v>
      </c>
      <c r="F6" s="10">
        <v>94.6</v>
      </c>
      <c r="G6" s="10">
        <v>90.8</v>
      </c>
      <c r="H6" s="10">
        <v>102.2</v>
      </c>
    </row>
    <row r="7" spans="2:8" x14ac:dyDescent="0.35">
      <c r="B7" s="3">
        <f t="shared" si="1"/>
        <v>2015</v>
      </c>
      <c r="C7" s="10">
        <f t="shared" si="0"/>
        <v>5675.5</v>
      </c>
      <c r="D7" s="10">
        <v>4135</v>
      </c>
      <c r="E7" s="10">
        <v>1540.5</v>
      </c>
      <c r="F7" s="10">
        <v>108</v>
      </c>
      <c r="G7" s="10">
        <v>112.8</v>
      </c>
      <c r="H7" s="10">
        <v>98.8</v>
      </c>
    </row>
    <row r="8" spans="2:8" x14ac:dyDescent="0.35">
      <c r="B8" s="3">
        <f t="shared" si="1"/>
        <v>2016</v>
      </c>
      <c r="C8" s="10">
        <f t="shared" si="0"/>
        <v>5249.9</v>
      </c>
      <c r="D8" s="10">
        <v>3448.5</v>
      </c>
      <c r="E8" s="10">
        <v>1801.4</v>
      </c>
      <c r="F8" s="10">
        <v>102.9</v>
      </c>
      <c r="G8" s="10">
        <v>99</v>
      </c>
      <c r="H8" s="10">
        <v>113.5</v>
      </c>
    </row>
    <row r="9" spans="2:8" x14ac:dyDescent="0.35">
      <c r="B9" s="3">
        <f t="shared" si="1"/>
        <v>2017</v>
      </c>
      <c r="C9" s="10">
        <f t="shared" si="0"/>
        <v>5463.4</v>
      </c>
      <c r="D9" s="10">
        <v>3309.6</v>
      </c>
      <c r="E9" s="10">
        <v>2153.8000000000002</v>
      </c>
      <c r="F9" s="10">
        <v>121.7</v>
      </c>
      <c r="G9" s="10">
        <v>133.30000000000001</v>
      </c>
      <c r="H9" s="10">
        <v>107.9</v>
      </c>
    </row>
    <row r="10" spans="2:8" x14ac:dyDescent="0.35">
      <c r="B10" s="3">
        <f t="shared" si="1"/>
        <v>2018</v>
      </c>
      <c r="C10" s="10">
        <f t="shared" si="0"/>
        <v>5156</v>
      </c>
      <c r="D10" s="10">
        <v>2885.1</v>
      </c>
      <c r="E10" s="10">
        <v>2270.9</v>
      </c>
      <c r="F10" s="10">
        <v>98.1</v>
      </c>
      <c r="G10" s="10">
        <v>99.8</v>
      </c>
      <c r="H10" s="10">
        <v>95.5</v>
      </c>
    </row>
    <row r="11" spans="2:8" x14ac:dyDescent="0.35">
      <c r="B11" s="3">
        <f>B10+1</f>
        <v>2019</v>
      </c>
      <c r="C11" s="10">
        <v>6196.9</v>
      </c>
      <c r="D11" s="10">
        <v>3568.4</v>
      </c>
      <c r="E11" s="10">
        <v>2628.5</v>
      </c>
      <c r="F11" s="10">
        <v>102.6</v>
      </c>
      <c r="G11" s="10">
        <v>102.2</v>
      </c>
      <c r="H11" s="10">
        <v>103</v>
      </c>
    </row>
    <row r="12" spans="2:8" x14ac:dyDescent="0.35">
      <c r="B12" s="3">
        <v>2020</v>
      </c>
      <c r="C12" s="10">
        <v>6944.3</v>
      </c>
      <c r="D12" s="10">
        <v>4137.7</v>
      </c>
      <c r="E12" s="10">
        <v>2806.6</v>
      </c>
      <c r="F12" s="10">
        <v>99.7</v>
      </c>
      <c r="G12" s="10">
        <v>100.1</v>
      </c>
      <c r="H12" s="10">
        <v>99.1</v>
      </c>
    </row>
    <row r="13" spans="2:8" x14ac:dyDescent="0.35">
      <c r="B13" s="3">
        <v>2021</v>
      </c>
      <c r="C13" s="10">
        <v>7081.8</v>
      </c>
      <c r="D13" s="10">
        <v>4425</v>
      </c>
      <c r="E13" s="10">
        <v>2656.8</v>
      </c>
      <c r="F13" s="10">
        <v>92.8</v>
      </c>
      <c r="G13" s="10">
        <v>101.5</v>
      </c>
      <c r="H13" s="10">
        <v>79.900000000000006</v>
      </c>
    </row>
    <row r="14" spans="2:8" x14ac:dyDescent="0.35">
      <c r="B14" s="3">
        <v>2022</v>
      </c>
      <c r="C14" s="10">
        <v>8426.7999999999993</v>
      </c>
      <c r="D14" s="10">
        <v>4525.7</v>
      </c>
      <c r="E14" s="10">
        <v>3901.1</v>
      </c>
      <c r="F14" s="10">
        <v>121.5</v>
      </c>
      <c r="G14" s="10">
        <v>113.9</v>
      </c>
      <c r="H14" s="10">
        <v>134.30000000000001</v>
      </c>
    </row>
    <row r="15" spans="2:8" x14ac:dyDescent="0.35">
      <c r="B15" s="22" t="s">
        <v>21</v>
      </c>
      <c r="C15" s="23">
        <f>C14/C4*100</f>
        <v>250.58134348330313</v>
      </c>
      <c r="D15" s="23">
        <f>D14/D4*100</f>
        <v>188.91718149941559</v>
      </c>
      <c r="E15" s="23">
        <f>E14/E4*100</f>
        <v>403.29783934663499</v>
      </c>
      <c r="F15" s="17"/>
      <c r="G15" s="17"/>
      <c r="H15" s="17"/>
    </row>
    <row r="16" spans="2:8" x14ac:dyDescent="0.35">
      <c r="B16" s="25" t="s">
        <v>6</v>
      </c>
      <c r="C16" s="26"/>
      <c r="D16" s="26"/>
      <c r="E16" s="26"/>
      <c r="F16" s="26"/>
      <c r="G16" s="26"/>
      <c r="H16" s="27"/>
    </row>
    <row r="17" spans="2:8" x14ac:dyDescent="0.35">
      <c r="B17" s="3">
        <v>2012</v>
      </c>
      <c r="C17" s="10">
        <f>D17+E17</f>
        <v>1552.5</v>
      </c>
      <c r="D17" s="10">
        <v>550.20000000000005</v>
      </c>
      <c r="E17" s="10">
        <v>1002.3</v>
      </c>
      <c r="F17" s="10">
        <v>102.8</v>
      </c>
      <c r="G17" s="10">
        <v>101.2</v>
      </c>
      <c r="H17" s="10">
        <v>103.7</v>
      </c>
    </row>
    <row r="18" spans="2:8" x14ac:dyDescent="0.35">
      <c r="B18" s="3">
        <f>B17+1</f>
        <v>2013</v>
      </c>
      <c r="C18" s="10">
        <f t="shared" ref="C18:C23" si="2">D18+E18</f>
        <v>1723.3000000000002</v>
      </c>
      <c r="D18" s="10">
        <v>658.6</v>
      </c>
      <c r="E18" s="10">
        <v>1064.7</v>
      </c>
      <c r="F18" s="10">
        <v>97.9</v>
      </c>
      <c r="G18" s="10">
        <v>93.9</v>
      </c>
      <c r="H18" s="10">
        <v>100.1</v>
      </c>
    </row>
    <row r="19" spans="2:8" x14ac:dyDescent="0.35">
      <c r="B19" s="3">
        <f t="shared" ref="B19:B24" si="3">B18+1</f>
        <v>2014</v>
      </c>
      <c r="C19" s="10">
        <f t="shared" si="2"/>
        <v>2005.5</v>
      </c>
      <c r="D19" s="10">
        <v>800</v>
      </c>
      <c r="E19" s="10">
        <v>1205.5</v>
      </c>
      <c r="F19" s="10">
        <v>105.1</v>
      </c>
      <c r="G19" s="10">
        <v>107.5</v>
      </c>
      <c r="H19" s="10">
        <v>103.6</v>
      </c>
    </row>
    <row r="20" spans="2:8" x14ac:dyDescent="0.35">
      <c r="B20" s="3">
        <f t="shared" si="3"/>
        <v>2015</v>
      </c>
      <c r="C20" s="10">
        <f t="shared" si="2"/>
        <v>2416</v>
      </c>
      <c r="D20" s="10">
        <v>964.2</v>
      </c>
      <c r="E20" s="10">
        <v>1451.8</v>
      </c>
      <c r="F20" s="10">
        <v>101.2</v>
      </c>
      <c r="G20" s="10">
        <v>100.1</v>
      </c>
      <c r="H20" s="10">
        <v>102</v>
      </c>
    </row>
    <row r="21" spans="2:8" x14ac:dyDescent="0.35">
      <c r="B21" s="3">
        <f t="shared" si="3"/>
        <v>2016</v>
      </c>
      <c r="C21" s="10">
        <f t="shared" si="2"/>
        <v>2505.9</v>
      </c>
      <c r="D21" s="10">
        <v>939.6</v>
      </c>
      <c r="E21" s="10">
        <v>1566.3</v>
      </c>
      <c r="F21" s="10">
        <v>100.9</v>
      </c>
      <c r="G21" s="10">
        <v>100</v>
      </c>
      <c r="H21" s="10">
        <v>101.5</v>
      </c>
    </row>
    <row r="22" spans="2:8" x14ac:dyDescent="0.35">
      <c r="B22" s="3">
        <f t="shared" si="3"/>
        <v>2017</v>
      </c>
      <c r="C22" s="10">
        <f t="shared" si="2"/>
        <v>2845.8999999999996</v>
      </c>
      <c r="D22" s="10">
        <v>925.3</v>
      </c>
      <c r="E22" s="10">
        <v>1920.6</v>
      </c>
      <c r="F22" s="10">
        <v>110.3</v>
      </c>
      <c r="G22" s="10">
        <v>141.6</v>
      </c>
      <c r="H22" s="10">
        <v>98.5</v>
      </c>
    </row>
    <row r="23" spans="2:8" x14ac:dyDescent="0.35">
      <c r="B23" s="3">
        <f t="shared" si="3"/>
        <v>2018</v>
      </c>
      <c r="C23" s="10">
        <f t="shared" si="2"/>
        <v>3042.8999999999996</v>
      </c>
      <c r="D23" s="10">
        <v>1095.8</v>
      </c>
      <c r="E23" s="10">
        <v>1947.1</v>
      </c>
      <c r="F23" s="10">
        <v>102.5</v>
      </c>
      <c r="G23" s="10">
        <v>118.1</v>
      </c>
      <c r="H23" s="10">
        <v>94.9</v>
      </c>
    </row>
    <row r="24" spans="2:8" x14ac:dyDescent="0.35">
      <c r="B24" s="3">
        <f t="shared" si="3"/>
        <v>2019</v>
      </c>
      <c r="C24" s="10">
        <v>3392.3</v>
      </c>
      <c r="D24" s="10">
        <v>1238</v>
      </c>
      <c r="E24" s="10">
        <v>2154.1999999999998</v>
      </c>
      <c r="F24" s="10">
        <v>95.5</v>
      </c>
      <c r="G24" s="10">
        <v>91.4</v>
      </c>
      <c r="H24" s="10">
        <v>97.8</v>
      </c>
    </row>
    <row r="25" spans="2:8" x14ac:dyDescent="0.35">
      <c r="B25" s="3">
        <v>2020</v>
      </c>
      <c r="C25" s="10">
        <v>3767.8</v>
      </c>
      <c r="D25" s="10">
        <v>1429.1</v>
      </c>
      <c r="E25" s="10">
        <v>2338.6</v>
      </c>
      <c r="F25" s="10">
        <v>101.5</v>
      </c>
      <c r="G25" s="10">
        <v>101.9</v>
      </c>
      <c r="H25" s="10">
        <v>101.2</v>
      </c>
    </row>
    <row r="26" spans="2:8" x14ac:dyDescent="0.35">
      <c r="B26" s="3">
        <v>2021</v>
      </c>
      <c r="C26" s="10">
        <v>4187.8999999999996</v>
      </c>
      <c r="D26" s="10">
        <v>1682.9</v>
      </c>
      <c r="E26" s="10">
        <v>2504.9</v>
      </c>
      <c r="F26" s="10">
        <v>103.3</v>
      </c>
      <c r="G26" s="10">
        <v>109.5</v>
      </c>
      <c r="H26" s="10">
        <v>99.6</v>
      </c>
    </row>
    <row r="27" spans="2:8" x14ac:dyDescent="0.35">
      <c r="B27" s="3">
        <v>2022</v>
      </c>
      <c r="C27" s="10">
        <v>4149.8999999999996</v>
      </c>
      <c r="D27" s="10">
        <v>1540.6</v>
      </c>
      <c r="E27" s="10">
        <v>2609.3000000000002</v>
      </c>
      <c r="F27" s="10">
        <v>95.1</v>
      </c>
      <c r="G27" s="10">
        <v>91.1</v>
      </c>
      <c r="H27" s="10">
        <v>97.8</v>
      </c>
    </row>
    <row r="28" spans="2:8" x14ac:dyDescent="0.35">
      <c r="B28" s="22" t="s">
        <v>21</v>
      </c>
      <c r="C28" s="23">
        <f>C27/C17*100</f>
        <v>267.30434782608694</v>
      </c>
      <c r="D28" s="23">
        <f>D27/D17*100</f>
        <v>280.00727008360593</v>
      </c>
      <c r="E28" s="23">
        <f>E27/E17*100</f>
        <v>260.33123815224985</v>
      </c>
      <c r="F28" s="15"/>
      <c r="G28" s="15"/>
      <c r="H28" s="16"/>
    </row>
    <row r="29" spans="2:8" x14ac:dyDescent="0.35">
      <c r="B29" s="25" t="s">
        <v>7</v>
      </c>
      <c r="C29" s="26"/>
      <c r="D29" s="26"/>
      <c r="E29" s="26"/>
      <c r="F29" s="26"/>
      <c r="G29" s="26"/>
      <c r="H29" s="27"/>
    </row>
    <row r="30" spans="2:8" x14ac:dyDescent="0.35">
      <c r="B30" s="3">
        <v>2012</v>
      </c>
      <c r="C30" s="10">
        <f>D30+E30</f>
        <v>2459.1000000000004</v>
      </c>
      <c r="D30" s="10">
        <v>1151.2</v>
      </c>
      <c r="E30" s="10">
        <v>1307.9000000000001</v>
      </c>
      <c r="F30" s="10">
        <v>105.3</v>
      </c>
      <c r="G30" s="10">
        <v>107.2</v>
      </c>
      <c r="H30" s="10">
        <v>103.7</v>
      </c>
    </row>
    <row r="31" spans="2:8" x14ac:dyDescent="0.35">
      <c r="B31" s="3">
        <f>B30+1</f>
        <v>2013</v>
      </c>
      <c r="C31" s="10">
        <f t="shared" ref="C31:C36" si="4">D31+E31</f>
        <v>2722.8</v>
      </c>
      <c r="D31" s="10">
        <v>1333.4</v>
      </c>
      <c r="E31" s="10">
        <v>1389.4</v>
      </c>
      <c r="F31" s="10">
        <v>101.3</v>
      </c>
      <c r="G31" s="10">
        <v>104.8</v>
      </c>
      <c r="H31" s="10">
        <v>98.2</v>
      </c>
    </row>
    <row r="32" spans="2:8" x14ac:dyDescent="0.35">
      <c r="B32" s="3">
        <f t="shared" ref="B32:B37" si="5">B31+1</f>
        <v>2014</v>
      </c>
      <c r="C32" s="10">
        <f t="shared" si="4"/>
        <v>2980.7</v>
      </c>
      <c r="D32" s="10">
        <v>1563.8</v>
      </c>
      <c r="E32" s="10">
        <v>1416.9</v>
      </c>
      <c r="F32" s="10">
        <v>100.3</v>
      </c>
      <c r="G32" s="10">
        <v>103.4</v>
      </c>
      <c r="H32" s="10">
        <v>97.3</v>
      </c>
    </row>
    <row r="33" spans="2:8" x14ac:dyDescent="0.35">
      <c r="B33" s="3">
        <f t="shared" si="5"/>
        <v>2015</v>
      </c>
      <c r="C33" s="10">
        <f t="shared" si="4"/>
        <v>3612.3</v>
      </c>
      <c r="D33" s="10">
        <v>2080.3000000000002</v>
      </c>
      <c r="E33" s="10">
        <v>1532</v>
      </c>
      <c r="F33" s="10">
        <v>101.2</v>
      </c>
      <c r="G33" s="10">
        <v>106.6</v>
      </c>
      <c r="H33" s="10">
        <v>95.2</v>
      </c>
    </row>
    <row r="34" spans="2:8" x14ac:dyDescent="0.35">
      <c r="B34" s="3">
        <f t="shared" si="5"/>
        <v>2016</v>
      </c>
      <c r="C34" s="10">
        <f t="shared" si="4"/>
        <v>3957.1</v>
      </c>
      <c r="D34" s="10">
        <v>2130.6</v>
      </c>
      <c r="E34" s="10">
        <v>1826.5</v>
      </c>
      <c r="F34" s="10">
        <v>108.8</v>
      </c>
      <c r="G34" s="10">
        <v>103.8</v>
      </c>
      <c r="H34" s="10">
        <v>115.7</v>
      </c>
    </row>
    <row r="35" spans="2:8" x14ac:dyDescent="0.35">
      <c r="B35" s="3">
        <f t="shared" si="5"/>
        <v>2017</v>
      </c>
      <c r="C35" s="10">
        <f t="shared" si="4"/>
        <v>3397.6000000000004</v>
      </c>
      <c r="D35" s="10">
        <v>1838.9</v>
      </c>
      <c r="E35" s="10">
        <v>1558.7</v>
      </c>
      <c r="F35" s="10">
        <v>115</v>
      </c>
      <c r="G35" s="10">
        <v>119.5</v>
      </c>
      <c r="H35" s="10">
        <v>124.5</v>
      </c>
    </row>
    <row r="36" spans="2:8" x14ac:dyDescent="0.35">
      <c r="B36" s="3">
        <f t="shared" si="5"/>
        <v>2018</v>
      </c>
      <c r="C36" s="10">
        <f t="shared" si="4"/>
        <v>3654.7</v>
      </c>
      <c r="D36" s="10">
        <v>2095.1</v>
      </c>
      <c r="E36" s="10">
        <v>1559.6</v>
      </c>
      <c r="F36" s="10">
        <v>107.2</v>
      </c>
      <c r="G36" s="10">
        <v>110.3</v>
      </c>
      <c r="H36" s="10">
        <v>86.9</v>
      </c>
    </row>
    <row r="37" spans="2:8" x14ac:dyDescent="0.35">
      <c r="B37" s="3">
        <f t="shared" si="5"/>
        <v>2019</v>
      </c>
      <c r="C37" s="10">
        <v>4619.7</v>
      </c>
      <c r="D37" s="10">
        <v>2822</v>
      </c>
      <c r="E37" s="10">
        <v>1797.7</v>
      </c>
      <c r="F37" s="10">
        <v>108</v>
      </c>
      <c r="G37" s="10">
        <v>109.5</v>
      </c>
      <c r="H37" s="10">
        <v>106.1</v>
      </c>
    </row>
    <row r="38" spans="2:8" x14ac:dyDescent="0.35">
      <c r="B38" s="3">
        <v>2020</v>
      </c>
      <c r="C38" s="10">
        <v>5428.4</v>
      </c>
      <c r="D38" s="10">
        <v>3625.8</v>
      </c>
      <c r="E38" s="10">
        <v>1802.5</v>
      </c>
      <c r="F38" s="10">
        <v>113</v>
      </c>
      <c r="G38" s="10">
        <v>117.8</v>
      </c>
      <c r="H38" s="10">
        <v>105.5</v>
      </c>
    </row>
    <row r="39" spans="2:8" x14ac:dyDescent="0.35">
      <c r="B39" s="3">
        <v>2021</v>
      </c>
      <c r="C39" s="10">
        <v>6359</v>
      </c>
      <c r="D39" s="10">
        <v>4117.5</v>
      </c>
      <c r="E39" s="10">
        <v>2241.5</v>
      </c>
      <c r="F39" s="10">
        <v>99.4</v>
      </c>
      <c r="G39" s="10">
        <v>99.5</v>
      </c>
      <c r="H39" s="10">
        <v>99.2</v>
      </c>
    </row>
    <row r="40" spans="2:8" x14ac:dyDescent="0.35">
      <c r="B40" s="3">
        <v>2022</v>
      </c>
      <c r="C40" s="10">
        <v>6168.9</v>
      </c>
      <c r="D40" s="10">
        <v>3558.6</v>
      </c>
      <c r="E40" s="10">
        <v>2610.4</v>
      </c>
      <c r="F40" s="10">
        <v>110.5</v>
      </c>
      <c r="G40" s="10">
        <v>113.4</v>
      </c>
      <c r="H40" s="10">
        <v>105.3</v>
      </c>
    </row>
    <row r="41" spans="2:8" x14ac:dyDescent="0.35">
      <c r="B41" s="22" t="s">
        <v>21</v>
      </c>
      <c r="C41" s="23">
        <f>C40/C30*100</f>
        <v>250.86007075759417</v>
      </c>
      <c r="D41" s="23">
        <f>D40/D30*100</f>
        <v>309.12091730368309</v>
      </c>
      <c r="E41" s="23">
        <f>E40/E30*100</f>
        <v>199.58712439788974</v>
      </c>
      <c r="F41" s="17"/>
      <c r="G41" s="17"/>
      <c r="H41" s="17"/>
    </row>
    <row r="42" spans="2:8" x14ac:dyDescent="0.35">
      <c r="B42" s="25" t="s">
        <v>15</v>
      </c>
      <c r="C42" s="26"/>
      <c r="D42" s="26"/>
      <c r="E42" s="26"/>
      <c r="F42" s="26"/>
      <c r="G42" s="26"/>
      <c r="H42" s="27"/>
    </row>
    <row r="43" spans="2:8" x14ac:dyDescent="0.35">
      <c r="B43" s="3">
        <v>2012</v>
      </c>
      <c r="C43" s="10">
        <f>D43+E43</f>
        <v>1238.3</v>
      </c>
      <c r="D43" s="10">
        <v>595.5</v>
      </c>
      <c r="E43" s="10">
        <v>642.79999999999995</v>
      </c>
      <c r="F43" s="3">
        <v>102</v>
      </c>
      <c r="G43" s="3">
        <v>113.9</v>
      </c>
      <c r="H43" s="3">
        <v>92.7</v>
      </c>
    </row>
    <row r="44" spans="2:8" x14ac:dyDescent="0.35">
      <c r="B44" s="3">
        <f>B43+1</f>
        <v>2013</v>
      </c>
      <c r="C44" s="10">
        <f t="shared" ref="C44:C49" si="6">D44+E44</f>
        <v>1399.9</v>
      </c>
      <c r="D44" s="10">
        <v>772.4</v>
      </c>
      <c r="E44" s="10">
        <v>627.5</v>
      </c>
      <c r="F44" s="3">
        <v>100.2</v>
      </c>
      <c r="G44" s="3">
        <v>108.8</v>
      </c>
      <c r="H44" s="3">
        <v>92.1</v>
      </c>
    </row>
    <row r="45" spans="2:8" x14ac:dyDescent="0.35">
      <c r="B45" s="3">
        <f t="shared" ref="B45:B50" si="7">B44+1</f>
        <v>2014</v>
      </c>
      <c r="C45" s="10">
        <f t="shared" si="6"/>
        <v>1900.6</v>
      </c>
      <c r="D45" s="10">
        <v>877.8</v>
      </c>
      <c r="E45" s="10">
        <v>1022.8</v>
      </c>
      <c r="F45" s="3">
        <v>110.1</v>
      </c>
      <c r="G45" s="3">
        <v>101.4</v>
      </c>
      <c r="H45" s="3">
        <v>120.9</v>
      </c>
    </row>
    <row r="46" spans="2:8" x14ac:dyDescent="0.35">
      <c r="B46" s="3">
        <f t="shared" si="7"/>
        <v>2015</v>
      </c>
      <c r="C46" s="10">
        <f t="shared" si="6"/>
        <v>2232.3000000000002</v>
      </c>
      <c r="D46" s="10">
        <v>1090.2</v>
      </c>
      <c r="E46" s="10">
        <v>1142.0999999999999</v>
      </c>
      <c r="F46" s="3">
        <v>101.9</v>
      </c>
      <c r="G46" s="3">
        <v>101.3</v>
      </c>
      <c r="H46" s="3">
        <v>102.5</v>
      </c>
    </row>
    <row r="47" spans="2:8" x14ac:dyDescent="0.35">
      <c r="B47" s="3">
        <f t="shared" si="7"/>
        <v>2016</v>
      </c>
      <c r="C47" s="10">
        <f t="shared" si="6"/>
        <v>2082.6999999999998</v>
      </c>
      <c r="D47" s="10">
        <v>1094.8</v>
      </c>
      <c r="E47" s="10">
        <v>987.9</v>
      </c>
      <c r="F47" s="3">
        <v>93</v>
      </c>
      <c r="G47" s="3">
        <v>102.1</v>
      </c>
      <c r="H47" s="3">
        <v>84.4</v>
      </c>
    </row>
    <row r="48" spans="2:8" x14ac:dyDescent="0.35">
      <c r="B48" s="3">
        <f>B47+1</f>
        <v>2017</v>
      </c>
      <c r="C48" s="10">
        <f t="shared" si="6"/>
        <v>1593.2</v>
      </c>
      <c r="D48" s="10">
        <v>733.7</v>
      </c>
      <c r="E48" s="10">
        <v>859.5</v>
      </c>
      <c r="F48" s="3">
        <v>80</v>
      </c>
      <c r="G48" s="3">
        <v>87.6</v>
      </c>
      <c r="H48" s="3">
        <v>74.099999999999994</v>
      </c>
    </row>
    <row r="49" spans="2:8" x14ac:dyDescent="0.35">
      <c r="B49" s="3">
        <f t="shared" si="7"/>
        <v>2018</v>
      </c>
      <c r="C49" s="10">
        <f t="shared" si="6"/>
        <v>1643.8</v>
      </c>
      <c r="D49" s="10">
        <v>778.3</v>
      </c>
      <c r="E49" s="10">
        <v>865.5</v>
      </c>
      <c r="F49" s="3">
        <v>100</v>
      </c>
      <c r="G49" s="3">
        <v>107</v>
      </c>
      <c r="H49" s="3">
        <v>94</v>
      </c>
    </row>
    <row r="50" spans="2:8" x14ac:dyDescent="0.35">
      <c r="B50" s="3">
        <f t="shared" si="7"/>
        <v>2019</v>
      </c>
      <c r="C50" s="10">
        <v>1807</v>
      </c>
      <c r="D50" s="10">
        <v>854.5</v>
      </c>
      <c r="E50" s="10">
        <v>952.5</v>
      </c>
      <c r="F50" s="5">
        <v>97.2</v>
      </c>
      <c r="G50" s="5">
        <v>94.8</v>
      </c>
      <c r="H50" s="5">
        <v>99.3</v>
      </c>
    </row>
    <row r="51" spans="2:8" x14ac:dyDescent="0.35">
      <c r="B51" s="3">
        <v>2020</v>
      </c>
      <c r="C51" s="10">
        <v>2035.7</v>
      </c>
      <c r="D51" s="10">
        <v>1007.9</v>
      </c>
      <c r="E51" s="10">
        <v>1027.8</v>
      </c>
      <c r="F51" s="5">
        <v>102</v>
      </c>
      <c r="G51" s="5">
        <v>101.6</v>
      </c>
      <c r="H51" s="5">
        <v>102.1</v>
      </c>
    </row>
    <row r="52" spans="2:8" x14ac:dyDescent="0.35">
      <c r="B52" s="3">
        <v>2021</v>
      </c>
      <c r="C52" s="10">
        <v>2364.4</v>
      </c>
      <c r="D52" s="10">
        <v>1253.4000000000001</v>
      </c>
      <c r="E52" s="10">
        <v>1111</v>
      </c>
      <c r="F52" s="5">
        <v>104.6</v>
      </c>
      <c r="G52" s="5">
        <v>110.6</v>
      </c>
      <c r="H52" s="5">
        <v>98.8</v>
      </c>
    </row>
    <row r="53" spans="2:8" x14ac:dyDescent="0.35">
      <c r="B53" s="3">
        <v>2022</v>
      </c>
      <c r="C53" s="10">
        <v>2333.6999999999998</v>
      </c>
      <c r="D53" s="10">
        <v>1099.2</v>
      </c>
      <c r="E53" s="10">
        <v>1234.5</v>
      </c>
      <c r="F53" s="10">
        <v>101.1</v>
      </c>
      <c r="G53" s="10">
        <v>101.3</v>
      </c>
      <c r="H53" s="10">
        <v>100.8</v>
      </c>
    </row>
    <row r="54" spans="2:8" x14ac:dyDescent="0.35">
      <c r="B54" s="22" t="s">
        <v>21</v>
      </c>
      <c r="C54" s="23">
        <f>C53/C43*100</f>
        <v>188.4599854639425</v>
      </c>
      <c r="D54" s="23">
        <f>D53/D43*100</f>
        <v>184.58438287153655</v>
      </c>
      <c r="E54" s="23">
        <f>E53/E43*100</f>
        <v>192.05040448039827</v>
      </c>
      <c r="F54" s="18"/>
      <c r="G54" s="18"/>
      <c r="H54" s="18"/>
    </row>
    <row r="55" spans="2:8" x14ac:dyDescent="0.35">
      <c r="B55" s="25" t="s">
        <v>8</v>
      </c>
      <c r="C55" s="26"/>
      <c r="D55" s="26"/>
      <c r="E55" s="26"/>
      <c r="F55" s="26"/>
      <c r="G55" s="26"/>
      <c r="H55" s="27"/>
    </row>
    <row r="56" spans="2:8" x14ac:dyDescent="0.35">
      <c r="B56" s="3">
        <v>2012</v>
      </c>
      <c r="C56" s="10">
        <f>D56+E56</f>
        <v>1481.3000000000002</v>
      </c>
      <c r="D56" s="10">
        <v>585.1</v>
      </c>
      <c r="E56" s="10">
        <v>896.2</v>
      </c>
      <c r="F56" s="10">
        <v>99</v>
      </c>
      <c r="G56" s="10">
        <v>92.9</v>
      </c>
      <c r="H56" s="10">
        <v>103.6</v>
      </c>
    </row>
    <row r="57" spans="2:8" x14ac:dyDescent="0.35">
      <c r="B57" s="3">
        <f>B56+1</f>
        <v>2013</v>
      </c>
      <c r="C57" s="10">
        <f t="shared" ref="C57:C62" si="8">D57+E57</f>
        <v>1647</v>
      </c>
      <c r="D57" s="10">
        <v>667.6</v>
      </c>
      <c r="E57" s="10">
        <v>979.4</v>
      </c>
      <c r="F57" s="10">
        <v>100</v>
      </c>
      <c r="G57" s="10">
        <v>95.8</v>
      </c>
      <c r="H57" s="10">
        <v>102.7</v>
      </c>
    </row>
    <row r="58" spans="2:8" x14ac:dyDescent="0.35">
      <c r="B58" s="3">
        <f t="shared" ref="B58:B62" si="9">B57+1</f>
        <v>2014</v>
      </c>
      <c r="C58" s="10">
        <f t="shared" si="8"/>
        <v>1884.5</v>
      </c>
      <c r="D58" s="10">
        <v>862.4</v>
      </c>
      <c r="E58" s="10">
        <v>1022.1</v>
      </c>
      <c r="F58" s="10">
        <v>104.4</v>
      </c>
      <c r="G58" s="10">
        <v>117.6</v>
      </c>
      <c r="H58" s="10">
        <v>95.3</v>
      </c>
    </row>
    <row r="59" spans="2:8" x14ac:dyDescent="0.35">
      <c r="B59" s="3">
        <f t="shared" si="9"/>
        <v>2015</v>
      </c>
      <c r="C59" s="10">
        <f t="shared" si="8"/>
        <v>2355.8999999999996</v>
      </c>
      <c r="D59" s="10">
        <v>1141.3</v>
      </c>
      <c r="E59" s="10">
        <v>1214.5999999999999</v>
      </c>
      <c r="F59" s="10">
        <v>105.3</v>
      </c>
      <c r="G59" s="10">
        <v>109.9</v>
      </c>
      <c r="H59" s="10">
        <v>101.4</v>
      </c>
    </row>
    <row r="60" spans="2:8" x14ac:dyDescent="0.35">
      <c r="B60" s="3">
        <f t="shared" si="9"/>
        <v>2016</v>
      </c>
      <c r="C60" s="10">
        <f t="shared" si="8"/>
        <v>2550.8999999999996</v>
      </c>
      <c r="D60" s="10">
        <v>1233.3</v>
      </c>
      <c r="E60" s="10">
        <v>1317.6</v>
      </c>
      <c r="F60" s="10">
        <v>102.9</v>
      </c>
      <c r="G60" s="10">
        <v>102.7</v>
      </c>
      <c r="H60" s="10">
        <v>103</v>
      </c>
    </row>
    <row r="61" spans="2:8" x14ac:dyDescent="0.35">
      <c r="B61" s="3">
        <f t="shared" si="9"/>
        <v>2017</v>
      </c>
      <c r="C61" s="10">
        <f t="shared" si="8"/>
        <v>2624.3</v>
      </c>
      <c r="D61" s="10">
        <v>1203.4000000000001</v>
      </c>
      <c r="E61" s="10">
        <v>1420.9</v>
      </c>
      <c r="F61" s="10">
        <v>75.8</v>
      </c>
      <c r="G61" s="10">
        <v>60.3</v>
      </c>
      <c r="H61" s="10">
        <v>99.6</v>
      </c>
    </row>
    <row r="62" spans="2:8" x14ac:dyDescent="0.35">
      <c r="B62" s="3">
        <f t="shared" si="9"/>
        <v>2018</v>
      </c>
      <c r="C62" s="10">
        <f t="shared" si="8"/>
        <v>2937.8999999999996</v>
      </c>
      <c r="D62" s="10">
        <v>1486.3</v>
      </c>
      <c r="E62" s="10">
        <v>1451.6</v>
      </c>
      <c r="F62" s="10">
        <v>102.2</v>
      </c>
      <c r="G62" s="10">
        <v>110.1</v>
      </c>
      <c r="H62" s="10">
        <v>95.5</v>
      </c>
    </row>
    <row r="63" spans="2:8" x14ac:dyDescent="0.35">
      <c r="B63" s="3">
        <f>B62+1</f>
        <v>2019</v>
      </c>
      <c r="C63" s="10">
        <v>3306</v>
      </c>
      <c r="D63" s="10">
        <v>1677.4</v>
      </c>
      <c r="E63" s="10">
        <v>1628.5</v>
      </c>
      <c r="F63" s="10">
        <v>102</v>
      </c>
      <c r="G63" s="10">
        <v>103</v>
      </c>
      <c r="H63" s="10">
        <v>101</v>
      </c>
    </row>
    <row r="64" spans="2:8" x14ac:dyDescent="0.35">
      <c r="B64" s="3">
        <v>2020</v>
      </c>
      <c r="C64" s="10">
        <v>4151.5</v>
      </c>
      <c r="D64" s="10">
        <v>2388</v>
      </c>
      <c r="E64" s="10">
        <v>1763.5</v>
      </c>
      <c r="F64" s="10">
        <v>112.2</v>
      </c>
      <c r="G64" s="10">
        <v>122.1</v>
      </c>
      <c r="H64" s="10">
        <v>101.9</v>
      </c>
    </row>
    <row r="65" spans="2:8" x14ac:dyDescent="0.35">
      <c r="B65" s="3">
        <v>2021</v>
      </c>
      <c r="C65" s="10">
        <v>4848.6000000000004</v>
      </c>
      <c r="D65" s="10">
        <v>3026.3</v>
      </c>
      <c r="E65" s="10">
        <v>1822.3</v>
      </c>
      <c r="F65" s="10">
        <v>110</v>
      </c>
      <c r="G65" s="10">
        <v>121.3</v>
      </c>
      <c r="H65" s="10">
        <v>94.5</v>
      </c>
    </row>
    <row r="66" spans="2:8" x14ac:dyDescent="0.35">
      <c r="B66" s="3">
        <v>2022</v>
      </c>
      <c r="C66" s="10">
        <v>5308.5</v>
      </c>
      <c r="D66" s="10">
        <v>3400.3</v>
      </c>
      <c r="E66" s="10">
        <v>1908.2</v>
      </c>
      <c r="F66" s="10">
        <v>103.6</v>
      </c>
      <c r="G66" s="10">
        <v>107.3</v>
      </c>
      <c r="H66" s="10">
        <v>97.5</v>
      </c>
    </row>
    <row r="67" spans="2:8" x14ac:dyDescent="0.35">
      <c r="B67" s="22" t="s">
        <v>21</v>
      </c>
      <c r="C67" s="23">
        <f>C66/C56*100</f>
        <v>358.36765003712952</v>
      </c>
      <c r="D67" s="23">
        <f>D66/D56*100</f>
        <v>581.1485216202359</v>
      </c>
      <c r="E67" s="23">
        <f>E66/E56*100</f>
        <v>212.92122294130772</v>
      </c>
      <c r="F67" s="17"/>
      <c r="G67" s="17"/>
      <c r="H67" s="17"/>
    </row>
    <row r="68" spans="2:8" x14ac:dyDescent="0.35">
      <c r="B68" s="25" t="s">
        <v>9</v>
      </c>
      <c r="C68" s="26"/>
      <c r="D68" s="26"/>
      <c r="E68" s="26"/>
      <c r="F68" s="26"/>
      <c r="G68" s="26"/>
      <c r="H68" s="27"/>
    </row>
    <row r="69" spans="2:8" x14ac:dyDescent="0.35">
      <c r="B69" s="3">
        <v>2012</v>
      </c>
      <c r="C69" s="10">
        <f>D69+E69</f>
        <v>1272</v>
      </c>
      <c r="D69" s="10">
        <v>545.70000000000005</v>
      </c>
      <c r="E69" s="10">
        <v>726.3</v>
      </c>
      <c r="F69" s="10">
        <v>103.1</v>
      </c>
      <c r="G69" s="10">
        <v>106.3</v>
      </c>
      <c r="H69" s="10">
        <v>100.7</v>
      </c>
    </row>
    <row r="70" spans="2:8" x14ac:dyDescent="0.35">
      <c r="B70" s="3">
        <f>B69+1</f>
        <v>2013</v>
      </c>
      <c r="C70" s="10">
        <f t="shared" ref="C70:C75" si="10">D70+E70</f>
        <v>1473.2</v>
      </c>
      <c r="D70" s="10">
        <v>674.1</v>
      </c>
      <c r="E70" s="10">
        <v>799.1</v>
      </c>
      <c r="F70" s="10">
        <v>101.9</v>
      </c>
      <c r="G70" s="10">
        <v>99.8</v>
      </c>
      <c r="H70" s="10">
        <v>103.5</v>
      </c>
    </row>
    <row r="71" spans="2:8" x14ac:dyDescent="0.35">
      <c r="B71" s="3">
        <f t="shared" ref="B71:B76" si="11">B70+1</f>
        <v>2014</v>
      </c>
      <c r="C71" s="10">
        <f t="shared" si="10"/>
        <v>1623.1</v>
      </c>
      <c r="D71" s="10">
        <v>743.1</v>
      </c>
      <c r="E71" s="10">
        <v>880</v>
      </c>
      <c r="F71" s="10">
        <v>101.4</v>
      </c>
      <c r="G71" s="10">
        <v>101.9</v>
      </c>
      <c r="H71" s="10">
        <v>100.9</v>
      </c>
    </row>
    <row r="72" spans="2:8" x14ac:dyDescent="0.35">
      <c r="B72" s="3">
        <f t="shared" si="11"/>
        <v>2015</v>
      </c>
      <c r="C72" s="10">
        <f t="shared" si="10"/>
        <v>2105.1999999999998</v>
      </c>
      <c r="D72" s="10">
        <v>1023.4</v>
      </c>
      <c r="E72" s="10">
        <v>1081.8</v>
      </c>
      <c r="F72" s="10">
        <v>107</v>
      </c>
      <c r="G72" s="10">
        <v>106.7</v>
      </c>
      <c r="H72" s="10">
        <v>107.2</v>
      </c>
    </row>
    <row r="73" spans="2:8" x14ac:dyDescent="0.35">
      <c r="B73" s="3">
        <f t="shared" si="11"/>
        <v>2016</v>
      </c>
      <c r="C73" s="10">
        <f t="shared" si="10"/>
        <v>2326.9</v>
      </c>
      <c r="D73" s="10">
        <v>1015</v>
      </c>
      <c r="E73" s="10">
        <v>1311.9</v>
      </c>
      <c r="F73" s="10">
        <v>107.2</v>
      </c>
      <c r="G73" s="10">
        <v>100.7</v>
      </c>
      <c r="H73" s="10">
        <v>113.3</v>
      </c>
    </row>
    <row r="74" spans="2:8" x14ac:dyDescent="0.35">
      <c r="B74" s="3">
        <f t="shared" si="11"/>
        <v>2017</v>
      </c>
      <c r="C74" s="10">
        <f t="shared" si="10"/>
        <v>2504.9</v>
      </c>
      <c r="D74" s="10">
        <v>1011.9</v>
      </c>
      <c r="E74" s="10">
        <v>1493</v>
      </c>
      <c r="F74" s="10">
        <v>115.5</v>
      </c>
      <c r="G74" s="10">
        <v>146.5</v>
      </c>
      <c r="H74" s="10">
        <v>100.4</v>
      </c>
    </row>
    <row r="75" spans="2:8" x14ac:dyDescent="0.35">
      <c r="B75" s="3">
        <f t="shared" si="11"/>
        <v>2018</v>
      </c>
      <c r="C75" s="10">
        <f t="shared" si="10"/>
        <v>2694.8</v>
      </c>
      <c r="D75" s="10">
        <v>1177.9000000000001</v>
      </c>
      <c r="E75" s="10">
        <v>1516.9</v>
      </c>
      <c r="F75" s="10">
        <v>106.5</v>
      </c>
      <c r="G75" s="10">
        <v>123.4</v>
      </c>
      <c r="H75" s="10">
        <v>95.1</v>
      </c>
    </row>
    <row r="76" spans="2:8" x14ac:dyDescent="0.35">
      <c r="B76" s="3">
        <f t="shared" si="11"/>
        <v>2019</v>
      </c>
      <c r="C76" s="10">
        <v>3186</v>
      </c>
      <c r="D76" s="10">
        <v>1514</v>
      </c>
      <c r="E76" s="10">
        <v>1672.1</v>
      </c>
      <c r="F76" s="10">
        <v>99</v>
      </c>
      <c r="G76" s="10">
        <v>100</v>
      </c>
      <c r="H76" s="10">
        <v>98.3</v>
      </c>
    </row>
    <row r="77" spans="2:8" x14ac:dyDescent="0.35">
      <c r="B77" s="3">
        <v>2020</v>
      </c>
      <c r="C77" s="10">
        <v>3491.1</v>
      </c>
      <c r="D77" s="10">
        <v>1668.9</v>
      </c>
      <c r="E77" s="10">
        <v>1822.3</v>
      </c>
      <c r="F77" s="10">
        <v>100.5</v>
      </c>
      <c r="G77" s="10">
        <v>98.8</v>
      </c>
      <c r="H77" s="10">
        <v>102</v>
      </c>
    </row>
    <row r="78" spans="2:8" x14ac:dyDescent="0.35">
      <c r="B78" s="3">
        <v>2021</v>
      </c>
      <c r="C78" s="10">
        <v>3905</v>
      </c>
      <c r="D78" s="10">
        <v>1898.5</v>
      </c>
      <c r="E78" s="10">
        <v>2006.5</v>
      </c>
      <c r="F78" s="10">
        <v>102.4</v>
      </c>
      <c r="G78" s="10">
        <v>106.3</v>
      </c>
      <c r="H78" s="10">
        <v>98.9</v>
      </c>
    </row>
    <row r="79" spans="2:8" x14ac:dyDescent="0.35">
      <c r="B79" s="3">
        <v>2022</v>
      </c>
      <c r="C79" s="10">
        <v>3831.3</v>
      </c>
      <c r="D79" s="10">
        <v>1740.6</v>
      </c>
      <c r="E79" s="10">
        <v>2090.6999999999998</v>
      </c>
      <c r="F79" s="10">
        <v>98.7</v>
      </c>
      <c r="G79" s="10">
        <v>99.6</v>
      </c>
      <c r="H79" s="10">
        <v>97.8</v>
      </c>
    </row>
    <row r="80" spans="2:8" x14ac:dyDescent="0.35">
      <c r="B80" s="22" t="s">
        <v>21</v>
      </c>
      <c r="C80" s="23">
        <f>C79/C69*100</f>
        <v>301.20283018867923</v>
      </c>
      <c r="D80" s="23">
        <f>D79/D69*100</f>
        <v>318.96646509070916</v>
      </c>
      <c r="E80" s="23">
        <f>E79/E69*100</f>
        <v>287.85625774473357</v>
      </c>
      <c r="F80" s="17"/>
      <c r="G80" s="17"/>
      <c r="H80" s="17"/>
    </row>
    <row r="81" spans="2:8" x14ac:dyDescent="0.35">
      <c r="B81" s="25" t="s">
        <v>10</v>
      </c>
      <c r="C81" s="26"/>
      <c r="D81" s="26"/>
      <c r="E81" s="26"/>
      <c r="F81" s="26"/>
      <c r="G81" s="26"/>
      <c r="H81" s="27"/>
    </row>
    <row r="82" spans="2:8" x14ac:dyDescent="0.35">
      <c r="B82" s="3">
        <v>2012</v>
      </c>
      <c r="C82" s="10">
        <f>D82+E82</f>
        <v>2431.6999999999998</v>
      </c>
      <c r="D82" s="10">
        <v>1287.5</v>
      </c>
      <c r="E82" s="10">
        <v>1144.2</v>
      </c>
      <c r="F82" s="10">
        <v>110.4</v>
      </c>
      <c r="G82" s="10">
        <v>110</v>
      </c>
      <c r="H82" s="10">
        <v>110.8</v>
      </c>
    </row>
    <row r="83" spans="2:8" x14ac:dyDescent="0.35">
      <c r="B83" s="3">
        <f>B82+1</f>
        <v>2013</v>
      </c>
      <c r="C83" s="10">
        <f t="shared" ref="C83:C88" si="12">D83+E83</f>
        <v>2910.9</v>
      </c>
      <c r="D83" s="10">
        <v>1601.9</v>
      </c>
      <c r="E83" s="10">
        <v>1309</v>
      </c>
      <c r="F83" s="10">
        <v>105.1</v>
      </c>
      <c r="G83" s="10">
        <v>106.2</v>
      </c>
      <c r="H83" s="10">
        <v>103.8</v>
      </c>
    </row>
    <row r="84" spans="2:8" x14ac:dyDescent="0.35">
      <c r="B84" s="3">
        <f t="shared" ref="B84:B89" si="13">B83+1</f>
        <v>2014</v>
      </c>
      <c r="C84" s="10">
        <f t="shared" si="12"/>
        <v>2793.8</v>
      </c>
      <c r="D84" s="10">
        <v>1421.3</v>
      </c>
      <c r="E84" s="10">
        <v>1372.5</v>
      </c>
      <c r="F84" s="10">
        <v>95.2</v>
      </c>
      <c r="G84" s="10">
        <v>93.2</v>
      </c>
      <c r="H84" s="10">
        <v>96.9</v>
      </c>
    </row>
    <row r="85" spans="2:8" x14ac:dyDescent="0.35">
      <c r="B85" s="3">
        <f t="shared" si="13"/>
        <v>2015</v>
      </c>
      <c r="C85" s="10">
        <f t="shared" si="12"/>
        <v>3334.3</v>
      </c>
      <c r="D85" s="10">
        <v>1789.3</v>
      </c>
      <c r="E85" s="10">
        <v>1545</v>
      </c>
      <c r="F85" s="10">
        <v>102.5</v>
      </c>
      <c r="G85" s="10">
        <v>101.8</v>
      </c>
      <c r="H85" s="10">
        <v>103.1</v>
      </c>
    </row>
    <row r="86" spans="2:8" x14ac:dyDescent="0.35">
      <c r="B86" s="3">
        <f t="shared" si="13"/>
        <v>2016</v>
      </c>
      <c r="C86" s="10">
        <f t="shared" si="12"/>
        <v>3243</v>
      </c>
      <c r="D86" s="10">
        <v>1713.2</v>
      </c>
      <c r="E86" s="10">
        <v>1529.8</v>
      </c>
      <c r="F86" s="10">
        <v>98.1</v>
      </c>
      <c r="G86" s="10">
        <v>99.3</v>
      </c>
      <c r="H86" s="10">
        <v>96.7</v>
      </c>
    </row>
    <row r="87" spans="2:8" x14ac:dyDescent="0.35">
      <c r="B87" s="3">
        <f t="shared" si="13"/>
        <v>2017</v>
      </c>
      <c r="C87" s="10">
        <f t="shared" si="12"/>
        <v>3329</v>
      </c>
      <c r="D87" s="10">
        <v>1644.1</v>
      </c>
      <c r="E87" s="10">
        <v>1684.9</v>
      </c>
      <c r="F87" s="10">
        <v>72</v>
      </c>
      <c r="G87" s="10">
        <v>51.8</v>
      </c>
      <c r="H87" s="10">
        <v>110.3</v>
      </c>
    </row>
    <row r="88" spans="2:8" x14ac:dyDescent="0.35">
      <c r="B88" s="3">
        <f t="shared" si="13"/>
        <v>2018</v>
      </c>
      <c r="C88" s="10">
        <f t="shared" si="12"/>
        <v>3980.7</v>
      </c>
      <c r="D88" s="10">
        <v>2187</v>
      </c>
      <c r="E88" s="10">
        <v>1793.7</v>
      </c>
      <c r="F88" s="10">
        <v>102.6</v>
      </c>
      <c r="G88" s="10">
        <v>112.4</v>
      </c>
      <c r="H88" s="10">
        <v>93</v>
      </c>
    </row>
    <row r="89" spans="2:8" x14ac:dyDescent="0.35">
      <c r="B89" s="3">
        <f t="shared" si="13"/>
        <v>2019</v>
      </c>
      <c r="C89" s="10">
        <v>4142.2</v>
      </c>
      <c r="D89" s="10">
        <v>2167.6999999999998</v>
      </c>
      <c r="E89" s="10">
        <v>1974.4</v>
      </c>
      <c r="F89" s="10">
        <v>104.1</v>
      </c>
      <c r="G89" s="10">
        <v>104</v>
      </c>
      <c r="H89" s="10">
        <v>105</v>
      </c>
    </row>
    <row r="90" spans="2:8" x14ac:dyDescent="0.35">
      <c r="B90" s="3">
        <v>2020</v>
      </c>
      <c r="C90" s="10">
        <v>4421.3</v>
      </c>
      <c r="D90" s="10">
        <v>2550.5</v>
      </c>
      <c r="E90" s="10">
        <v>1870.8</v>
      </c>
      <c r="F90" s="10">
        <v>108.8</v>
      </c>
      <c r="G90" s="10">
        <v>114.9</v>
      </c>
      <c r="H90" s="10">
        <v>102</v>
      </c>
    </row>
    <row r="91" spans="2:8" x14ac:dyDescent="0.35">
      <c r="B91" s="3">
        <v>2021</v>
      </c>
      <c r="C91" s="10">
        <v>5713.8</v>
      </c>
      <c r="D91" s="10">
        <v>3477.2</v>
      </c>
      <c r="E91" s="10">
        <v>2236.5</v>
      </c>
      <c r="F91" s="10">
        <v>97.9</v>
      </c>
      <c r="G91" s="10">
        <v>99</v>
      </c>
      <c r="H91" s="10">
        <v>96.4</v>
      </c>
    </row>
    <row r="92" spans="2:8" x14ac:dyDescent="0.35">
      <c r="B92" s="3">
        <v>2022</v>
      </c>
      <c r="C92" s="10">
        <v>4680.7</v>
      </c>
      <c r="D92" s="10">
        <v>2065.4</v>
      </c>
      <c r="E92" s="10">
        <v>2615.3000000000002</v>
      </c>
      <c r="F92" s="10">
        <v>101.1</v>
      </c>
      <c r="G92" s="10">
        <v>99.7</v>
      </c>
      <c r="H92" s="10">
        <v>103.4</v>
      </c>
    </row>
    <row r="93" spans="2:8" x14ac:dyDescent="0.35">
      <c r="B93" s="22" t="s">
        <v>21</v>
      </c>
      <c r="C93" s="23">
        <f>C92/C82*100</f>
        <v>192.48673767323271</v>
      </c>
      <c r="D93" s="23">
        <f>D92/D82*100</f>
        <v>160.41941747572815</v>
      </c>
      <c r="E93" s="23">
        <f>E92/E82*100</f>
        <v>228.57018003845485</v>
      </c>
      <c r="F93" s="17"/>
      <c r="G93" s="17"/>
      <c r="H93" s="17"/>
    </row>
    <row r="94" spans="2:8" x14ac:dyDescent="0.35">
      <c r="B94" s="25" t="s">
        <v>11</v>
      </c>
      <c r="C94" s="26"/>
      <c r="D94" s="26"/>
      <c r="E94" s="26"/>
      <c r="F94" s="26"/>
      <c r="G94" s="26"/>
      <c r="H94" s="27"/>
    </row>
    <row r="95" spans="2:8" x14ac:dyDescent="0.35">
      <c r="B95" s="3">
        <v>2012</v>
      </c>
      <c r="C95" s="10">
        <f>D95+E95</f>
        <v>2294.9</v>
      </c>
      <c r="D95" s="10">
        <v>890.6</v>
      </c>
      <c r="E95" s="10">
        <v>1404.3</v>
      </c>
      <c r="F95" s="10">
        <v>106.6</v>
      </c>
      <c r="G95" s="10">
        <v>97.8</v>
      </c>
      <c r="H95" s="10">
        <v>113.4</v>
      </c>
    </row>
    <row r="96" spans="2:8" x14ac:dyDescent="0.35">
      <c r="B96" s="3">
        <f>B95+1</f>
        <v>2013</v>
      </c>
      <c r="C96" s="10">
        <f t="shared" ref="C96:C101" si="14">D96+E96</f>
        <v>2808.2</v>
      </c>
      <c r="D96" s="10">
        <v>1187.2</v>
      </c>
      <c r="E96" s="10">
        <v>1621</v>
      </c>
      <c r="F96" s="10">
        <v>105.3</v>
      </c>
      <c r="G96" s="10">
        <v>106.7</v>
      </c>
      <c r="H96" s="10">
        <v>104.4</v>
      </c>
    </row>
    <row r="97" spans="2:8" x14ac:dyDescent="0.35">
      <c r="B97" s="3">
        <f t="shared" ref="B97:B102" si="15">B96+1</f>
        <v>2014</v>
      </c>
      <c r="C97" s="10">
        <f t="shared" si="14"/>
        <v>3115</v>
      </c>
      <c r="D97" s="10">
        <v>1426.7</v>
      </c>
      <c r="E97" s="10">
        <v>1688.3</v>
      </c>
      <c r="F97" s="10">
        <v>103</v>
      </c>
      <c r="G97" s="10">
        <v>108.2</v>
      </c>
      <c r="H97" s="10">
        <v>99.1</v>
      </c>
    </row>
    <row r="98" spans="2:8" x14ac:dyDescent="0.35">
      <c r="B98" s="3">
        <f t="shared" si="15"/>
        <v>2015</v>
      </c>
      <c r="C98" s="10">
        <f t="shared" si="14"/>
        <v>3552.7</v>
      </c>
      <c r="D98" s="10">
        <v>1759.7</v>
      </c>
      <c r="E98" s="10">
        <v>1793</v>
      </c>
      <c r="F98" s="10">
        <v>95.7</v>
      </c>
      <c r="G98" s="10">
        <v>98.2</v>
      </c>
      <c r="H98" s="10">
        <v>93.5</v>
      </c>
    </row>
    <row r="99" spans="2:8" x14ac:dyDescent="0.35">
      <c r="B99" s="3">
        <f t="shared" si="15"/>
        <v>2016</v>
      </c>
      <c r="C99" s="10">
        <f t="shared" si="14"/>
        <v>3598.1</v>
      </c>
      <c r="D99" s="10">
        <v>1676.5</v>
      </c>
      <c r="E99" s="10">
        <v>1921.6</v>
      </c>
      <c r="F99" s="10">
        <v>102.1</v>
      </c>
      <c r="G99" s="10">
        <v>99.4</v>
      </c>
      <c r="H99" s="10">
        <v>104.7</v>
      </c>
    </row>
    <row r="100" spans="2:8" x14ac:dyDescent="0.35">
      <c r="B100" s="3">
        <f t="shared" si="15"/>
        <v>2017</v>
      </c>
      <c r="C100" s="10">
        <f t="shared" si="14"/>
        <v>2805.6000000000004</v>
      </c>
      <c r="D100" s="10">
        <v>785.2</v>
      </c>
      <c r="E100" s="10">
        <v>2020.4</v>
      </c>
      <c r="F100" s="10">
        <v>122.4</v>
      </c>
      <c r="G100" s="10">
        <v>177.9</v>
      </c>
      <c r="H100" s="10">
        <v>110</v>
      </c>
    </row>
    <row r="101" spans="2:8" x14ac:dyDescent="0.35">
      <c r="B101" s="3">
        <f t="shared" si="15"/>
        <v>2018</v>
      </c>
      <c r="C101" s="10">
        <f t="shared" si="14"/>
        <v>3076.5</v>
      </c>
      <c r="D101" s="10">
        <v>909.3</v>
      </c>
      <c r="E101" s="10">
        <v>2167.1999999999998</v>
      </c>
      <c r="F101" s="10">
        <v>104</v>
      </c>
      <c r="G101" s="10">
        <v>129.9</v>
      </c>
      <c r="H101" s="10">
        <v>93.9</v>
      </c>
    </row>
    <row r="102" spans="2:8" x14ac:dyDescent="0.35">
      <c r="B102" s="3">
        <f t="shared" si="15"/>
        <v>2019</v>
      </c>
      <c r="C102" s="10">
        <v>3782.2</v>
      </c>
      <c r="D102" s="10">
        <v>1291.5</v>
      </c>
      <c r="E102" s="10">
        <v>2490.8000000000002</v>
      </c>
      <c r="F102" s="10">
        <v>104.5</v>
      </c>
      <c r="G102" s="10">
        <v>102.2</v>
      </c>
      <c r="H102" s="10">
        <v>105.4</v>
      </c>
    </row>
    <row r="103" spans="2:8" x14ac:dyDescent="0.35">
      <c r="B103" s="3">
        <v>2020</v>
      </c>
      <c r="C103" s="10">
        <v>3914.4</v>
      </c>
      <c r="D103" s="10">
        <v>1473</v>
      </c>
      <c r="E103" s="10">
        <v>2441.3000000000002</v>
      </c>
      <c r="F103" s="10">
        <v>102.6</v>
      </c>
      <c r="G103" s="10">
        <v>107.2</v>
      </c>
      <c r="H103" s="10">
        <v>100.2</v>
      </c>
    </row>
    <row r="104" spans="2:8" x14ac:dyDescent="0.35">
      <c r="B104" s="3">
        <v>2021</v>
      </c>
      <c r="C104" s="10">
        <v>4713.3</v>
      </c>
      <c r="D104" s="10">
        <v>1663.4</v>
      </c>
      <c r="E104" s="10">
        <v>3049.9</v>
      </c>
      <c r="F104" s="10">
        <v>105.3</v>
      </c>
      <c r="G104" s="10">
        <v>110.6</v>
      </c>
      <c r="H104" s="10">
        <v>102.1</v>
      </c>
    </row>
    <row r="105" spans="2:8" x14ac:dyDescent="0.35">
      <c r="B105" s="3">
        <v>2022</v>
      </c>
      <c r="C105" s="10">
        <v>5327.9</v>
      </c>
      <c r="D105" s="10">
        <v>2163.4</v>
      </c>
      <c r="E105" s="10">
        <v>3164.5</v>
      </c>
      <c r="F105" s="10">
        <v>108.7</v>
      </c>
      <c r="G105" s="10">
        <v>137.69999999999999</v>
      </c>
      <c r="H105" s="10">
        <v>92.8</v>
      </c>
    </row>
    <row r="106" spans="2:8" x14ac:dyDescent="0.35">
      <c r="B106" s="22" t="s">
        <v>21</v>
      </c>
      <c r="C106" s="23">
        <f>C105/C95*100</f>
        <v>232.16262146498755</v>
      </c>
      <c r="D106" s="23">
        <f>D105/D95*100</f>
        <v>242.91488883898498</v>
      </c>
      <c r="E106" s="23">
        <f>E105/E95*100</f>
        <v>225.34358755251728</v>
      </c>
      <c r="F106" s="17"/>
      <c r="G106" s="17"/>
      <c r="H106" s="17"/>
    </row>
    <row r="107" spans="2:8" x14ac:dyDescent="0.35">
      <c r="B107" s="25" t="s">
        <v>12</v>
      </c>
      <c r="C107" s="26"/>
      <c r="D107" s="26"/>
      <c r="E107" s="26"/>
      <c r="F107" s="26"/>
      <c r="G107" s="26"/>
      <c r="H107" s="27"/>
    </row>
    <row r="108" spans="2:8" x14ac:dyDescent="0.35">
      <c r="B108" s="3">
        <v>2012</v>
      </c>
      <c r="C108" s="3">
        <f>D108+E108</f>
        <v>2309.6999999999998</v>
      </c>
      <c r="D108" s="3">
        <v>1618.2</v>
      </c>
      <c r="E108" s="3">
        <v>691.5</v>
      </c>
      <c r="F108" s="3">
        <v>105.1</v>
      </c>
      <c r="G108" s="3">
        <v>108.4</v>
      </c>
      <c r="H108" s="3">
        <v>98</v>
      </c>
    </row>
    <row r="109" spans="2:8" x14ac:dyDescent="0.35">
      <c r="B109" s="3">
        <f>B108+1</f>
        <v>2013</v>
      </c>
      <c r="C109" s="3">
        <f t="shared" ref="C109:C114" si="16">D109+E109</f>
        <v>2621</v>
      </c>
      <c r="D109" s="3">
        <v>1956</v>
      </c>
      <c r="E109" s="3">
        <v>665</v>
      </c>
      <c r="F109" s="3">
        <v>100.1</v>
      </c>
      <c r="G109" s="3">
        <v>103.8</v>
      </c>
      <c r="H109" s="3">
        <v>91.4</v>
      </c>
    </row>
    <row r="110" spans="2:8" x14ac:dyDescent="0.35">
      <c r="B110" s="3">
        <f t="shared" ref="B110:B115" si="17">B109+1</f>
        <v>2014</v>
      </c>
      <c r="C110" s="3">
        <f t="shared" si="16"/>
        <v>2957.3999999999996</v>
      </c>
      <c r="D110" s="3">
        <v>2277.1999999999998</v>
      </c>
      <c r="E110" s="3">
        <v>680.2</v>
      </c>
      <c r="F110" s="3">
        <v>101.8</v>
      </c>
      <c r="G110" s="3">
        <v>105.1</v>
      </c>
      <c r="H110" s="3">
        <v>92.1</v>
      </c>
    </row>
    <row r="111" spans="2:8" x14ac:dyDescent="0.35">
      <c r="B111" s="3">
        <f t="shared" si="17"/>
        <v>2015</v>
      </c>
      <c r="C111" s="3">
        <f t="shared" si="16"/>
        <v>3730.7999999999997</v>
      </c>
      <c r="D111" s="3">
        <v>2973.7</v>
      </c>
      <c r="E111" s="3">
        <v>757.1</v>
      </c>
      <c r="F111" s="3">
        <v>102.2</v>
      </c>
      <c r="G111" s="3">
        <v>103.6</v>
      </c>
      <c r="H111" s="3">
        <v>97.4</v>
      </c>
    </row>
    <row r="112" spans="2:8" x14ac:dyDescent="0.35">
      <c r="B112" s="3">
        <f t="shared" si="17"/>
        <v>2016</v>
      </c>
      <c r="C112" s="3">
        <f t="shared" si="16"/>
        <v>3775.1000000000004</v>
      </c>
      <c r="D112" s="3">
        <v>3095.8</v>
      </c>
      <c r="E112" s="3">
        <v>679.3</v>
      </c>
      <c r="F112" s="3">
        <v>101.5</v>
      </c>
      <c r="G112" s="3">
        <v>105.4</v>
      </c>
      <c r="H112" s="3">
        <v>86.2</v>
      </c>
    </row>
    <row r="113" spans="2:8" x14ac:dyDescent="0.35">
      <c r="B113" s="3">
        <f t="shared" si="17"/>
        <v>2017</v>
      </c>
      <c r="C113" s="3">
        <f t="shared" si="16"/>
        <v>3838.3</v>
      </c>
      <c r="D113" s="3">
        <v>3135.6</v>
      </c>
      <c r="E113" s="3">
        <v>702.7</v>
      </c>
      <c r="F113" s="3">
        <v>120.9</v>
      </c>
      <c r="G113" s="3">
        <v>126.1</v>
      </c>
      <c r="H113" s="3">
        <v>101.2</v>
      </c>
    </row>
    <row r="114" spans="2:8" x14ac:dyDescent="0.35">
      <c r="B114" s="3">
        <f t="shared" si="17"/>
        <v>2018</v>
      </c>
      <c r="C114" s="10">
        <f t="shared" si="16"/>
        <v>4538.6000000000004</v>
      </c>
      <c r="D114" s="10">
        <v>3811.6</v>
      </c>
      <c r="E114" s="10">
        <v>727</v>
      </c>
      <c r="F114" s="3">
        <v>120.9</v>
      </c>
      <c r="G114" s="3">
        <v>126.2</v>
      </c>
      <c r="H114" s="3">
        <v>97.5</v>
      </c>
    </row>
    <row r="115" spans="2:8" x14ac:dyDescent="0.35">
      <c r="B115" s="3">
        <f t="shared" si="17"/>
        <v>2019</v>
      </c>
      <c r="C115" s="10">
        <v>5630</v>
      </c>
      <c r="D115" s="10">
        <v>4841.6000000000004</v>
      </c>
      <c r="E115" s="10">
        <v>788.4</v>
      </c>
      <c r="F115" s="10">
        <v>99</v>
      </c>
      <c r="G115" s="10">
        <v>98.6</v>
      </c>
      <c r="H115" s="10">
        <v>101.5</v>
      </c>
    </row>
    <row r="116" spans="2:8" x14ac:dyDescent="0.35">
      <c r="B116" s="3">
        <v>2020</v>
      </c>
      <c r="C116" s="10">
        <v>6289.4</v>
      </c>
      <c r="D116" s="10">
        <v>5508.4</v>
      </c>
      <c r="E116" s="10">
        <v>780.9</v>
      </c>
      <c r="F116" s="10">
        <v>103.6</v>
      </c>
      <c r="G116" s="10">
        <v>104.9</v>
      </c>
      <c r="H116" s="10">
        <v>95.4</v>
      </c>
    </row>
    <row r="117" spans="2:8" x14ac:dyDescent="0.35">
      <c r="B117" s="3">
        <v>2021</v>
      </c>
      <c r="C117" s="10">
        <v>7156.7</v>
      </c>
      <c r="D117" s="10">
        <v>6413.6</v>
      </c>
      <c r="E117" s="10">
        <v>743</v>
      </c>
      <c r="F117" s="10">
        <v>104.2</v>
      </c>
      <c r="G117" s="10">
        <v>107.2</v>
      </c>
      <c r="H117" s="10">
        <v>82.8</v>
      </c>
    </row>
    <row r="118" spans="2:8" x14ac:dyDescent="0.35">
      <c r="B118" s="3">
        <v>2022</v>
      </c>
      <c r="C118" s="10">
        <v>7888.4</v>
      </c>
      <c r="D118" s="10">
        <v>6962.6</v>
      </c>
      <c r="E118" s="10">
        <v>925.798</v>
      </c>
      <c r="F118" s="10">
        <v>114.2</v>
      </c>
      <c r="G118" s="10">
        <v>114.5</v>
      </c>
      <c r="H118" s="10">
        <v>111.2</v>
      </c>
    </row>
    <row r="119" spans="2:8" x14ac:dyDescent="0.35">
      <c r="B119" s="22" t="s">
        <v>21</v>
      </c>
      <c r="C119" s="23">
        <f>C118/C108*100</f>
        <v>341.53353249339744</v>
      </c>
      <c r="D119" s="23">
        <f>D118/D108*100</f>
        <v>430.26819923371653</v>
      </c>
      <c r="E119" s="23">
        <f>E118/E108*100</f>
        <v>133.88257411424439</v>
      </c>
      <c r="F119" s="18"/>
      <c r="G119" s="18"/>
      <c r="H119" s="18"/>
    </row>
    <row r="120" spans="2:8" x14ac:dyDescent="0.35">
      <c r="B120" s="25" t="s">
        <v>13</v>
      </c>
      <c r="C120" s="26"/>
      <c r="D120" s="26"/>
      <c r="E120" s="26"/>
      <c r="F120" s="26"/>
      <c r="G120" s="26"/>
      <c r="H120" s="27"/>
    </row>
    <row r="121" spans="2:8" x14ac:dyDescent="0.35">
      <c r="B121" s="3">
        <v>2012</v>
      </c>
      <c r="C121" s="10">
        <f>D121+E121</f>
        <v>3885.2000000000003</v>
      </c>
      <c r="D121" s="10">
        <v>2546.3000000000002</v>
      </c>
      <c r="E121" s="10">
        <v>1338.9</v>
      </c>
      <c r="F121" s="10">
        <v>108.7</v>
      </c>
      <c r="G121" s="10">
        <v>107.3</v>
      </c>
      <c r="H121" s="10">
        <v>111.8</v>
      </c>
    </row>
    <row r="122" spans="2:8" x14ac:dyDescent="0.35">
      <c r="B122" s="3">
        <f>B121+1</f>
        <v>2013</v>
      </c>
      <c r="C122" s="10">
        <f t="shared" ref="C122:C127" si="18">D122+E122</f>
        <v>4383.8</v>
      </c>
      <c r="D122" s="10">
        <v>2802.3</v>
      </c>
      <c r="E122" s="10">
        <v>1581.5</v>
      </c>
      <c r="F122" s="10">
        <v>100</v>
      </c>
      <c r="G122" s="10">
        <v>96.1</v>
      </c>
      <c r="H122" s="10">
        <v>107.4</v>
      </c>
    </row>
    <row r="123" spans="2:8" x14ac:dyDescent="0.35">
      <c r="B123" s="3">
        <f t="shared" ref="B123:B128" si="19">B122+1</f>
        <v>2014</v>
      </c>
      <c r="C123" s="10">
        <f t="shared" si="18"/>
        <v>4624.2000000000007</v>
      </c>
      <c r="D123" s="10">
        <v>2853.3</v>
      </c>
      <c r="E123" s="10">
        <v>1770.9</v>
      </c>
      <c r="F123" s="10">
        <v>104.5</v>
      </c>
      <c r="G123" s="10">
        <v>104.5</v>
      </c>
      <c r="H123" s="10">
        <v>104.4</v>
      </c>
    </row>
    <row r="124" spans="2:8" x14ac:dyDescent="0.35">
      <c r="B124" s="3">
        <f t="shared" si="19"/>
        <v>2015</v>
      </c>
      <c r="C124" s="10">
        <f t="shared" si="18"/>
        <v>5737.1</v>
      </c>
      <c r="D124" s="10">
        <v>3614.9</v>
      </c>
      <c r="E124" s="10">
        <v>2122.1999999999998</v>
      </c>
      <c r="F124" s="10">
        <v>103</v>
      </c>
      <c r="G124" s="10">
        <v>103.5</v>
      </c>
      <c r="H124" s="10">
        <v>102.3</v>
      </c>
    </row>
    <row r="125" spans="2:8" x14ac:dyDescent="0.35">
      <c r="B125" s="3">
        <f t="shared" si="19"/>
        <v>2016</v>
      </c>
      <c r="C125" s="10">
        <f t="shared" si="18"/>
        <v>6161.7</v>
      </c>
      <c r="D125" s="10">
        <v>3943.7</v>
      </c>
      <c r="E125" s="10">
        <v>2218</v>
      </c>
      <c r="F125" s="10">
        <v>99.6</v>
      </c>
      <c r="G125" s="10">
        <v>98.5</v>
      </c>
      <c r="H125" s="10">
        <v>101.4</v>
      </c>
    </row>
    <row r="126" spans="2:8" x14ac:dyDescent="0.35">
      <c r="B126" s="3">
        <f t="shared" si="19"/>
        <v>2017</v>
      </c>
      <c r="C126" s="10">
        <f t="shared" si="18"/>
        <v>7888.1</v>
      </c>
      <c r="D126" s="10">
        <v>6353.7</v>
      </c>
      <c r="E126" s="10">
        <v>1534.4</v>
      </c>
      <c r="F126" s="10">
        <v>125.3</v>
      </c>
      <c r="G126" s="10">
        <v>146.4</v>
      </c>
      <c r="H126" s="10">
        <v>83.9</v>
      </c>
    </row>
    <row r="127" spans="2:8" x14ac:dyDescent="0.35">
      <c r="B127" s="3">
        <f t="shared" si="19"/>
        <v>2018</v>
      </c>
      <c r="C127" s="10">
        <f t="shared" si="18"/>
        <v>8041.4</v>
      </c>
      <c r="D127" s="10">
        <v>6046.8</v>
      </c>
      <c r="E127" s="10">
        <v>1994.6</v>
      </c>
      <c r="F127" s="10">
        <v>124.9</v>
      </c>
      <c r="G127" s="10">
        <v>127.1</v>
      </c>
      <c r="H127" s="10">
        <v>115.9</v>
      </c>
    </row>
    <row r="128" spans="2:8" x14ac:dyDescent="0.35">
      <c r="B128" s="3">
        <f t="shared" si="19"/>
        <v>2019</v>
      </c>
      <c r="C128" s="10">
        <v>8056.8</v>
      </c>
      <c r="D128" s="10">
        <v>5827.7</v>
      </c>
      <c r="E128" s="10">
        <v>2229</v>
      </c>
      <c r="F128" s="10">
        <v>102.1</v>
      </c>
      <c r="G128" s="10">
        <v>101.5</v>
      </c>
      <c r="H128" s="10">
        <v>103.9</v>
      </c>
    </row>
    <row r="129" spans="2:8" x14ac:dyDescent="0.35">
      <c r="B129" s="3">
        <v>2020</v>
      </c>
      <c r="C129" s="10">
        <v>8808.7999999999993</v>
      </c>
      <c r="D129" s="10">
        <v>6500.8</v>
      </c>
      <c r="E129" s="10">
        <v>2308</v>
      </c>
      <c r="F129" s="10">
        <v>99.1</v>
      </c>
      <c r="G129" s="10">
        <v>99.4</v>
      </c>
      <c r="H129" s="10">
        <v>98.5</v>
      </c>
    </row>
    <row r="130" spans="2:8" x14ac:dyDescent="0.35">
      <c r="B130" s="3">
        <v>2021</v>
      </c>
      <c r="C130" s="10">
        <v>9211.4</v>
      </c>
      <c r="D130" s="10">
        <v>6529.5</v>
      </c>
      <c r="E130" s="10">
        <v>2682</v>
      </c>
      <c r="F130" s="10">
        <v>97.7</v>
      </c>
      <c r="G130" s="10">
        <v>96.9</v>
      </c>
      <c r="H130" s="10">
        <v>99.9</v>
      </c>
    </row>
    <row r="131" spans="2:8" x14ac:dyDescent="0.35">
      <c r="B131" s="3">
        <v>2022</v>
      </c>
      <c r="C131" s="10">
        <v>8922.6</v>
      </c>
      <c r="D131" s="10">
        <v>6006.2</v>
      </c>
      <c r="E131" s="10">
        <v>2916.3</v>
      </c>
      <c r="F131" s="10">
        <v>103.2</v>
      </c>
      <c r="G131" s="10">
        <v>105.9</v>
      </c>
      <c r="H131" s="10">
        <v>96.7</v>
      </c>
    </row>
    <row r="132" spans="2:8" x14ac:dyDescent="0.35">
      <c r="B132" s="22" t="s">
        <v>21</v>
      </c>
      <c r="C132" s="23">
        <f>C131/C121*100</f>
        <v>229.65613095850918</v>
      </c>
      <c r="D132" s="23">
        <f>D131/D121*100</f>
        <v>235.87951144798333</v>
      </c>
      <c r="E132" s="23">
        <f>E131/E121*100</f>
        <v>217.81313018149228</v>
      </c>
      <c r="F132" s="18"/>
      <c r="G132" s="18"/>
      <c r="H132" s="18"/>
    </row>
    <row r="133" spans="2:8" x14ac:dyDescent="0.35">
      <c r="B133" s="25" t="s">
        <v>14</v>
      </c>
      <c r="C133" s="26"/>
      <c r="D133" s="26"/>
      <c r="E133" s="26"/>
      <c r="F133" s="26"/>
      <c r="G133" s="26"/>
      <c r="H133" s="27"/>
    </row>
    <row r="134" spans="2:8" x14ac:dyDescent="0.35">
      <c r="B134" s="3">
        <v>2012</v>
      </c>
      <c r="C134" s="3">
        <f>D134+E134</f>
        <v>2019.3</v>
      </c>
      <c r="D134" s="3">
        <v>1118</v>
      </c>
      <c r="E134" s="3">
        <v>901.3</v>
      </c>
      <c r="F134" s="10">
        <v>106.1</v>
      </c>
      <c r="G134" s="10">
        <v>103.7</v>
      </c>
      <c r="H134" s="10">
        <v>109.4</v>
      </c>
    </row>
    <row r="135" spans="2:8" x14ac:dyDescent="0.35">
      <c r="B135" s="3">
        <f>B134+1</f>
        <v>2013</v>
      </c>
      <c r="C135" s="3">
        <f t="shared" ref="C135:C140" si="20">D135+E135</f>
        <v>2462</v>
      </c>
      <c r="D135" s="3">
        <v>1458.5</v>
      </c>
      <c r="E135" s="3">
        <v>1003.5</v>
      </c>
      <c r="F135" s="10">
        <v>106.3</v>
      </c>
      <c r="G135" s="10">
        <v>112.3</v>
      </c>
      <c r="H135" s="10">
        <v>98.9</v>
      </c>
    </row>
    <row r="136" spans="2:8" x14ac:dyDescent="0.35">
      <c r="B136" s="3">
        <f t="shared" ref="B136:B141" si="21">B135+1</f>
        <v>2014</v>
      </c>
      <c r="C136" s="3">
        <f t="shared" si="20"/>
        <v>2748.5</v>
      </c>
      <c r="D136" s="3">
        <v>1784</v>
      </c>
      <c r="E136" s="3">
        <v>964.5</v>
      </c>
      <c r="F136" s="10">
        <v>100.3</v>
      </c>
      <c r="G136" s="10">
        <v>106.2</v>
      </c>
      <c r="H136" s="10">
        <v>91.6</v>
      </c>
    </row>
    <row r="137" spans="2:8" x14ac:dyDescent="0.35">
      <c r="B137" s="3">
        <f t="shared" si="21"/>
        <v>2015</v>
      </c>
      <c r="C137" s="3">
        <f t="shared" si="20"/>
        <v>3460.3999999999996</v>
      </c>
      <c r="D137" s="3">
        <v>2421.6</v>
      </c>
      <c r="E137" s="3">
        <v>1038.8</v>
      </c>
      <c r="F137" s="10">
        <v>103.9</v>
      </c>
      <c r="G137" s="10">
        <v>106.2</v>
      </c>
      <c r="H137" s="10">
        <v>99.7</v>
      </c>
    </row>
    <row r="138" spans="2:8" x14ac:dyDescent="0.35">
      <c r="B138" s="3">
        <f t="shared" si="21"/>
        <v>2016</v>
      </c>
      <c r="C138" s="10">
        <f t="shared" si="20"/>
        <v>3710.1</v>
      </c>
      <c r="D138" s="10">
        <v>2439.6</v>
      </c>
      <c r="E138" s="10">
        <v>1270.5</v>
      </c>
      <c r="F138" s="10">
        <v>108.9</v>
      </c>
      <c r="G138" s="10">
        <v>103.6</v>
      </c>
      <c r="H138" s="10">
        <v>119</v>
      </c>
    </row>
    <row r="139" spans="2:8" x14ac:dyDescent="0.35">
      <c r="B139" s="3">
        <f t="shared" si="21"/>
        <v>2017</v>
      </c>
      <c r="C139" s="10">
        <f t="shared" si="20"/>
        <v>4017</v>
      </c>
      <c r="D139" s="10">
        <v>2657.5</v>
      </c>
      <c r="E139" s="10">
        <v>1359.5</v>
      </c>
      <c r="F139" s="10">
        <v>170</v>
      </c>
      <c r="G139" s="10">
        <v>227.6</v>
      </c>
      <c r="H139" s="10">
        <v>115.6</v>
      </c>
    </row>
    <row r="140" spans="2:8" x14ac:dyDescent="0.35">
      <c r="B140" s="3">
        <f t="shared" si="21"/>
        <v>2018</v>
      </c>
      <c r="C140" s="10">
        <f t="shared" si="20"/>
        <v>4123.5</v>
      </c>
      <c r="D140" s="10">
        <v>2680.1</v>
      </c>
      <c r="E140" s="10">
        <v>1443.4</v>
      </c>
      <c r="F140" s="10">
        <v>103.2</v>
      </c>
      <c r="G140" s="10">
        <v>110.5</v>
      </c>
      <c r="H140" s="10">
        <v>89.1</v>
      </c>
    </row>
    <row r="141" spans="2:8" x14ac:dyDescent="0.35">
      <c r="B141" s="3">
        <f t="shared" si="21"/>
        <v>2019</v>
      </c>
      <c r="C141" s="10">
        <v>5580.6</v>
      </c>
      <c r="D141" s="10">
        <v>3965.8</v>
      </c>
      <c r="E141" s="10">
        <v>1614.9</v>
      </c>
      <c r="F141" s="10">
        <v>104.5</v>
      </c>
      <c r="G141" s="10">
        <v>104.8</v>
      </c>
      <c r="H141" s="10">
        <v>104</v>
      </c>
    </row>
    <row r="142" spans="2:8" x14ac:dyDescent="0.35">
      <c r="B142" s="3">
        <v>2020</v>
      </c>
      <c r="C142" s="10">
        <v>5467.8</v>
      </c>
      <c r="D142" s="10">
        <v>4049.4</v>
      </c>
      <c r="E142" s="10">
        <v>1418.3</v>
      </c>
      <c r="F142" s="10">
        <v>91.2</v>
      </c>
      <c r="G142" s="10">
        <v>88.4</v>
      </c>
      <c r="H142" s="10">
        <v>98</v>
      </c>
    </row>
    <row r="143" spans="2:8" x14ac:dyDescent="0.35">
      <c r="B143" s="3">
        <v>2021</v>
      </c>
      <c r="C143" s="10">
        <v>6523.7</v>
      </c>
      <c r="D143" s="10">
        <v>4714.5</v>
      </c>
      <c r="E143" s="10">
        <v>1809.2</v>
      </c>
      <c r="F143" s="10">
        <v>109.9</v>
      </c>
      <c r="G143" s="10">
        <v>114.3</v>
      </c>
      <c r="H143" s="10">
        <v>97.3</v>
      </c>
    </row>
    <row r="144" spans="2:8" x14ac:dyDescent="0.35">
      <c r="B144" s="3">
        <v>2022</v>
      </c>
      <c r="C144" s="10">
        <v>6892.9</v>
      </c>
      <c r="D144" s="10">
        <v>4956.2</v>
      </c>
      <c r="E144" s="10">
        <v>1936.66</v>
      </c>
      <c r="F144" s="10">
        <v>103.4</v>
      </c>
      <c r="G144" s="10">
        <v>106.7</v>
      </c>
      <c r="H144" s="10">
        <v>95</v>
      </c>
    </row>
    <row r="145" spans="1:8" x14ac:dyDescent="0.35">
      <c r="B145" s="22" t="s">
        <v>21</v>
      </c>
      <c r="C145" s="23">
        <f>C144/C134*100</f>
        <v>341.35096320507103</v>
      </c>
      <c r="D145" s="23">
        <f>D144/D134*100</f>
        <v>443.30948121645798</v>
      </c>
      <c r="E145" s="23">
        <f>E144/E134*100</f>
        <v>214.87407078664154</v>
      </c>
      <c r="F145" s="17"/>
      <c r="G145" s="17"/>
      <c r="H145" s="17"/>
    </row>
    <row r="146" spans="1:8" hidden="1" x14ac:dyDescent="0.35">
      <c r="B146" s="25" t="s">
        <v>20</v>
      </c>
      <c r="C146" s="26"/>
      <c r="D146" s="26"/>
      <c r="E146" s="26"/>
      <c r="F146" s="26"/>
      <c r="G146" s="26"/>
      <c r="H146" s="27"/>
    </row>
    <row r="147" spans="1:8" hidden="1" x14ac:dyDescent="0.35">
      <c r="B147" s="3">
        <v>2012</v>
      </c>
      <c r="C147" s="3">
        <v>321.3</v>
      </c>
      <c r="D147" s="3"/>
      <c r="E147" s="3"/>
      <c r="F147" s="3">
        <v>105</v>
      </c>
      <c r="G147" s="3"/>
      <c r="H147" s="3"/>
    </row>
    <row r="148" spans="1:8" hidden="1" x14ac:dyDescent="0.35">
      <c r="B148" s="3">
        <f>B147+1</f>
        <v>2013</v>
      </c>
      <c r="C148" s="3">
        <v>435.9</v>
      </c>
      <c r="D148" s="3"/>
      <c r="E148" s="3"/>
      <c r="F148" s="3">
        <v>120.3</v>
      </c>
      <c r="G148" s="3"/>
      <c r="H148" s="3"/>
    </row>
    <row r="149" spans="1:8" hidden="1" x14ac:dyDescent="0.35">
      <c r="B149" s="3">
        <f t="shared" ref="B149:B154" si="22">B148+1</f>
        <v>2014</v>
      </c>
      <c r="C149" s="3">
        <v>457.3</v>
      </c>
      <c r="D149" s="3"/>
      <c r="E149" s="3"/>
      <c r="F149" s="3">
        <v>100.8</v>
      </c>
      <c r="G149" s="3"/>
      <c r="H149" s="3"/>
    </row>
    <row r="150" spans="1:8" hidden="1" x14ac:dyDescent="0.35">
      <c r="B150" s="3">
        <f t="shared" si="22"/>
        <v>2015</v>
      </c>
      <c r="C150" s="3">
        <v>529.9</v>
      </c>
      <c r="D150" s="3"/>
      <c r="E150" s="3"/>
      <c r="F150" s="3">
        <v>100.4</v>
      </c>
      <c r="G150" s="3"/>
      <c r="H150" s="3"/>
    </row>
    <row r="151" spans="1:8" hidden="1" x14ac:dyDescent="0.35">
      <c r="B151" s="3">
        <f t="shared" si="22"/>
        <v>2016</v>
      </c>
      <c r="C151" s="3">
        <v>520.6</v>
      </c>
      <c r="D151" s="3"/>
      <c r="E151" s="3"/>
      <c r="F151" s="3">
        <v>102.6</v>
      </c>
      <c r="G151" s="3"/>
      <c r="H151" s="3"/>
    </row>
    <row r="152" spans="1:8" hidden="1" x14ac:dyDescent="0.35">
      <c r="B152" s="3">
        <f t="shared" si="22"/>
        <v>2017</v>
      </c>
      <c r="C152" s="10">
        <f>D152+E152</f>
        <v>649.30000000000007</v>
      </c>
      <c r="D152" s="10">
        <v>590.70000000000005</v>
      </c>
      <c r="E152" s="10">
        <v>58.6</v>
      </c>
      <c r="F152" s="3">
        <v>75.7</v>
      </c>
      <c r="G152" s="3">
        <v>74.599999999999994</v>
      </c>
      <c r="H152" s="3">
        <v>89.8</v>
      </c>
    </row>
    <row r="153" spans="1:8" hidden="1" x14ac:dyDescent="0.35">
      <c r="B153" s="3">
        <f t="shared" si="22"/>
        <v>2018</v>
      </c>
      <c r="C153" s="10">
        <f>D153+E153</f>
        <v>816.4</v>
      </c>
      <c r="D153" s="10">
        <f>667.8+48.4</f>
        <v>716.19999999999993</v>
      </c>
      <c r="E153" s="10">
        <f>46.5+53.7</f>
        <v>100.2</v>
      </c>
      <c r="F153" s="3">
        <v>102.1</v>
      </c>
      <c r="G153" s="3">
        <v>107.6</v>
      </c>
      <c r="H153" s="3">
        <v>89.4</v>
      </c>
    </row>
    <row r="154" spans="1:8" hidden="1" x14ac:dyDescent="0.35">
      <c r="B154" s="3">
        <f t="shared" si="22"/>
        <v>2019</v>
      </c>
      <c r="C154" s="10">
        <v>688.1</v>
      </c>
      <c r="D154" s="10">
        <f t="shared" ref="D154:H154" si="23">D153*105.7/100</f>
        <v>757.02339999999992</v>
      </c>
      <c r="E154" s="10">
        <f t="shared" si="23"/>
        <v>105.91140000000001</v>
      </c>
      <c r="F154" s="5">
        <v>81.400000000000006</v>
      </c>
      <c r="G154" s="5">
        <f t="shared" si="23"/>
        <v>113.7332</v>
      </c>
      <c r="H154" s="5">
        <f t="shared" si="23"/>
        <v>94.495800000000017</v>
      </c>
    </row>
    <row r="155" spans="1:8" hidden="1" x14ac:dyDescent="0.35">
      <c r="B155" s="3">
        <v>2020</v>
      </c>
      <c r="C155" s="10"/>
      <c r="D155" s="10"/>
      <c r="E155" s="10"/>
      <c r="F155" s="5"/>
      <c r="G155" s="5"/>
      <c r="H155" s="5"/>
    </row>
    <row r="156" spans="1:8" hidden="1" x14ac:dyDescent="0.35">
      <c r="B156" s="3">
        <v>2021</v>
      </c>
      <c r="C156" s="10"/>
      <c r="D156" s="10"/>
      <c r="E156" s="10"/>
      <c r="F156" s="5"/>
      <c r="G156" s="5"/>
      <c r="H156" s="5"/>
    </row>
    <row r="157" spans="1:8" hidden="1" x14ac:dyDescent="0.35">
      <c r="B157" s="3">
        <v>2022</v>
      </c>
      <c r="C157" s="10">
        <v>1019.2</v>
      </c>
      <c r="D157" s="10"/>
      <c r="E157" s="10"/>
      <c r="F157" s="5"/>
      <c r="G157" s="5"/>
      <c r="H157" s="5"/>
    </row>
    <row r="158" spans="1:8" hidden="1" x14ac:dyDescent="0.35">
      <c r="B158" s="6" t="s">
        <v>18</v>
      </c>
      <c r="C158" s="11">
        <f>SUM(C147:C154)</f>
        <v>4418.8</v>
      </c>
      <c r="D158" s="11">
        <f>SUM(D147:D154)</f>
        <v>2063.9234000000001</v>
      </c>
      <c r="E158" s="11">
        <f>SUM(E147:E154)</f>
        <v>264.71140000000003</v>
      </c>
      <c r="F158" s="1"/>
      <c r="G158" s="6"/>
      <c r="H158" s="6"/>
    </row>
    <row r="159" spans="1:8" ht="26.25" hidden="1" x14ac:dyDescent="0.4">
      <c r="A159" s="7"/>
      <c r="B159" s="6" t="s">
        <v>17</v>
      </c>
      <c r="C159" s="9">
        <f>C154/C147*100</f>
        <v>214.16122004357297</v>
      </c>
      <c r="D159" s="6"/>
      <c r="E159" s="6"/>
      <c r="F159" s="3"/>
      <c r="G159" s="3"/>
      <c r="H159" s="3"/>
    </row>
    <row r="160" spans="1:8" x14ac:dyDescent="0.35">
      <c r="B160" s="24" t="s">
        <v>19</v>
      </c>
      <c r="C160" s="24"/>
      <c r="D160" s="24"/>
      <c r="E160" s="24"/>
      <c r="F160" s="24"/>
      <c r="G160" s="24"/>
      <c r="H160" s="24"/>
    </row>
    <row r="161" spans="2:8" x14ac:dyDescent="0.35">
      <c r="B161" s="3">
        <v>2012</v>
      </c>
      <c r="C161" s="12">
        <f>C4+C17+C30+C43+C56+C69+C82+C95+C108+C121+C134+C147</f>
        <v>24628.199999999997</v>
      </c>
      <c r="D161" s="12">
        <f>D4+D17+D30+D43+D56+D69+D82+D95+D108+D121+D134+D147</f>
        <v>13283.900000000001</v>
      </c>
      <c r="E161" s="12">
        <f>E4+E17+E30+E43+E56+E69+E82+E95+E108+E121+E134+E147</f>
        <v>11022.999999999998</v>
      </c>
      <c r="F161" s="13">
        <v>106.1</v>
      </c>
      <c r="G161" s="13">
        <v>107.4</v>
      </c>
      <c r="H161" s="13">
        <v>104.5</v>
      </c>
    </row>
    <row r="162" spans="2:8" x14ac:dyDescent="0.35">
      <c r="B162" s="3">
        <f>B161+1</f>
        <v>2013</v>
      </c>
      <c r="C162" s="12">
        <f>C5+C18+C31+C44+C57+C70+C83+C96+C109+C122+C135+C148</f>
        <v>28126.600000000002</v>
      </c>
      <c r="D162" s="12">
        <f>D5+D18+D31+D44+D57+D70+D83+D96+D109+D122+D135+D148</f>
        <v>15452.7</v>
      </c>
      <c r="E162" s="12">
        <f>E5+E18+E31+E44+E57+E70+E83+E96+E109+E122+E135+E148</f>
        <v>12238</v>
      </c>
      <c r="F162" s="13">
        <v>100.7</v>
      </c>
      <c r="G162" s="13">
        <v>99.8</v>
      </c>
      <c r="H162" s="13">
        <v>101.6</v>
      </c>
    </row>
    <row r="163" spans="2:8" x14ac:dyDescent="0.35">
      <c r="B163" s="3">
        <f t="shared" ref="B163:B168" si="24">B162+1</f>
        <v>2014</v>
      </c>
      <c r="C163" s="12">
        <f>C6+C19+C32+C45+C58+C71+C84+C97+C110+C123+C136+C149</f>
        <v>30907.699999999997</v>
      </c>
      <c r="D163" s="12">
        <f>D6+D19+D32+D45+D58+D71+D84+D97+D110+D123+D136+D149</f>
        <v>17105.099999999999</v>
      </c>
      <c r="E163" s="12">
        <f>E6+E19+E32+E45+E58+E71+E84+E97+E110+E123+E136+E149</f>
        <v>13345.300000000001</v>
      </c>
      <c r="F163" s="13">
        <v>100.3</v>
      </c>
      <c r="G163" s="13">
        <v>100.6</v>
      </c>
      <c r="H163" s="13">
        <v>99.9</v>
      </c>
    </row>
    <row r="164" spans="2:8" x14ac:dyDescent="0.35">
      <c r="B164" s="3">
        <f t="shared" si="24"/>
        <v>2015</v>
      </c>
      <c r="C164" s="12">
        <f>C7+C20+C33+C46+C59+C72+C85+C98+C111+C124+C137+C150</f>
        <v>38742.400000000001</v>
      </c>
      <c r="D164" s="12">
        <f>D7+D20+D33+D46+D59+D72+D85+D98+D111+D124+D137+D150</f>
        <v>22993.599999999999</v>
      </c>
      <c r="E164" s="12">
        <f>E7+E20+E33+E46+E59+E72+E85+E98+E111+E124+E137+E150</f>
        <v>15218.899999999998</v>
      </c>
      <c r="F164" s="13">
        <v>102.3</v>
      </c>
      <c r="G164" s="13">
        <v>103.8</v>
      </c>
      <c r="H164" s="13">
        <v>100.5</v>
      </c>
    </row>
    <row r="165" spans="2:8" x14ac:dyDescent="0.35">
      <c r="B165" s="3">
        <f t="shared" si="24"/>
        <v>2016</v>
      </c>
      <c r="C165" s="12">
        <f>C8+C21+C34+C47+C60+C73+C86+C99+C112+C125+C138+C151</f>
        <v>39681.999999999993</v>
      </c>
      <c r="D165" s="12">
        <f>D8+D21+D34+D47+D60+D73+D86+D99+D112+D125+D138+D151</f>
        <v>22730.600000000002</v>
      </c>
      <c r="E165" s="12">
        <f>E8+E21+E34+E47+E60+E73+E86+E99+E112+E125+E138+E151</f>
        <v>16430.799999999996</v>
      </c>
      <c r="F165" s="13">
        <v>101</v>
      </c>
      <c r="G165" s="13">
        <v>97.3</v>
      </c>
      <c r="H165" s="13">
        <v>106.1</v>
      </c>
    </row>
    <row r="166" spans="2:8" x14ac:dyDescent="0.35">
      <c r="B166" s="3">
        <f t="shared" si="24"/>
        <v>2017</v>
      </c>
      <c r="C166" s="12">
        <f>C9+C22+C35+C48+C61+C74+C87+C100+C113+C126+C139+C152</f>
        <v>40956.600000000006</v>
      </c>
      <c r="D166" s="12">
        <f>D9+D22+D35+D48+D61+D74+D87+D100+D113+D126+D139+D152</f>
        <v>24189.600000000002</v>
      </c>
      <c r="E166" s="12">
        <f>E9+E22+E35+E48+E61+E74+E87+E100+E113+E126+E139+E152</f>
        <v>16767</v>
      </c>
      <c r="F166" s="13">
        <v>109.4</v>
      </c>
      <c r="G166" s="13">
        <v>116</v>
      </c>
      <c r="H166" s="13">
        <v>101.5</v>
      </c>
    </row>
    <row r="167" spans="2:8" x14ac:dyDescent="0.35">
      <c r="B167" s="3">
        <f t="shared" si="24"/>
        <v>2018</v>
      </c>
      <c r="C167" s="12">
        <f>C10+C23+C36+C49+C62+C75+C88+C101+C114+C127+C140+C153</f>
        <v>43707.199999999997</v>
      </c>
      <c r="D167" s="12">
        <f>D10+D23+D36+D49+D62+D75+D88+D101+D114+D127+D140+D153</f>
        <v>25869.499999999996</v>
      </c>
      <c r="E167" s="12">
        <f>E10+E23+E36+E49+E62+E75+E88+E101+E114+E127+E140+E153</f>
        <v>17837.7</v>
      </c>
      <c r="F167" s="13">
        <v>105.8</v>
      </c>
      <c r="G167" s="13">
        <v>109</v>
      </c>
      <c r="H167" s="13">
        <v>101.1</v>
      </c>
    </row>
    <row r="168" spans="2:8" x14ac:dyDescent="0.35">
      <c r="B168" s="3">
        <f t="shared" si="24"/>
        <v>2019</v>
      </c>
      <c r="C168" s="12">
        <f>C11+C24+C37+C50+C63+C76+C89+C102+C115+C128+C141+C154</f>
        <v>50387.8</v>
      </c>
      <c r="D168" s="12">
        <f>D11+D24+D37+D50+D63+D76+D89+D102+D115+D128+D141+D154</f>
        <v>30525.623399999997</v>
      </c>
      <c r="E168" s="12">
        <f>E11+E24+E37+E50+E63+E76+E89+E102+E115+E128+E141+E154</f>
        <v>20036.911400000001</v>
      </c>
      <c r="F168" s="13">
        <v>101.8</v>
      </c>
      <c r="G168" s="13">
        <v>101.3</v>
      </c>
      <c r="H168" s="13">
        <v>102.5</v>
      </c>
    </row>
    <row r="169" spans="2:8" x14ac:dyDescent="0.35">
      <c r="B169" s="3">
        <v>2020</v>
      </c>
      <c r="C169" s="12">
        <v>55487.6</v>
      </c>
      <c r="D169" s="12">
        <v>34995.1</v>
      </c>
      <c r="E169" s="12">
        <v>20492.5</v>
      </c>
      <c r="F169" s="13">
        <v>102.3</v>
      </c>
      <c r="G169" s="13">
        <v>103.4</v>
      </c>
      <c r="H169" s="13">
        <v>100.6</v>
      </c>
    </row>
    <row r="170" spans="2:8" x14ac:dyDescent="0.35">
      <c r="B170" s="3">
        <v>2021</v>
      </c>
      <c r="C170" s="12">
        <v>63581.9</v>
      </c>
      <c r="D170" s="12">
        <v>39707.199999999997</v>
      </c>
      <c r="E170" s="12">
        <v>23874.7</v>
      </c>
      <c r="F170" s="14">
        <v>101.5</v>
      </c>
      <c r="G170" s="14">
        <v>103.5</v>
      </c>
      <c r="H170" s="14">
        <v>98</v>
      </c>
    </row>
    <row r="171" spans="2:8" x14ac:dyDescent="0.35">
      <c r="B171" s="3">
        <v>2022</v>
      </c>
      <c r="C171" s="10">
        <v>64950.9</v>
      </c>
      <c r="D171" s="10">
        <v>38911.976999999999</v>
      </c>
      <c r="E171" s="10">
        <v>26038.959999999999</v>
      </c>
      <c r="F171" s="11">
        <v>106.6</v>
      </c>
      <c r="G171" s="11">
        <v>108.7</v>
      </c>
      <c r="H171" s="11">
        <v>102.8</v>
      </c>
    </row>
    <row r="172" spans="2:8" x14ac:dyDescent="0.35">
      <c r="B172" s="22" t="s">
        <v>21</v>
      </c>
      <c r="C172" s="23">
        <f>C171/C161*100</f>
        <v>263.72572904231737</v>
      </c>
      <c r="D172" s="23">
        <f>D171/D161*100</f>
        <v>292.92585008920571</v>
      </c>
      <c r="E172" s="23">
        <f>E171/E161*100</f>
        <v>236.22389549124563</v>
      </c>
      <c r="F172" s="19"/>
      <c r="G172" s="19"/>
      <c r="H172" s="19"/>
    </row>
    <row r="173" spans="2:8" x14ac:dyDescent="0.35">
      <c r="C173" s="21"/>
      <c r="D173" s="20"/>
      <c r="E173" s="20"/>
    </row>
  </sheetData>
  <mergeCells count="14">
    <mergeCell ref="B160:H160"/>
    <mergeCell ref="B146:H146"/>
    <mergeCell ref="B133:H133"/>
    <mergeCell ref="B1:H1"/>
    <mergeCell ref="B42:H42"/>
    <mergeCell ref="B29:H29"/>
    <mergeCell ref="B16:H16"/>
    <mergeCell ref="B3:H3"/>
    <mergeCell ref="B55:H55"/>
    <mergeCell ref="B68:H68"/>
    <mergeCell ref="B81:H81"/>
    <mergeCell ref="B94:H94"/>
    <mergeCell ref="B107:H107"/>
    <mergeCell ref="B120:H12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2024-05-08T06:55:02Z</dcterms:modified>
</cp:coreProperties>
</file>