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7400" windowHeight="11760" activeTab="1"/>
  </bookViews>
  <sheets>
    <sheet name="ПОГОЛОВЬЕ" sheetId="1" r:id="rId1"/>
    <sheet name="ПРОИЗВОДСТВО " sheetId="2" r:id="rId2"/>
  </sheets>
  <definedNames>
    <definedName name="_xlnm.Print_Titles" localSheetId="0">ПОГОЛОВЬЕ!$A:$A</definedName>
    <definedName name="_xlnm.Print_Titles" localSheetId="1">'ПРОИЗВОДСТВО '!$A:$A</definedName>
    <definedName name="_xlnm.Print_Area" localSheetId="0">ПОГОЛОВЬЕ!$A$1:$AC$29</definedName>
    <definedName name="_xlnm.Print_Area" localSheetId="1">'ПРОИЗВОДСТВО '!$A$1:$Q$30</definedName>
  </definedNames>
  <calcPr calcId="145621"/>
</workbook>
</file>

<file path=xl/calcChain.xml><?xml version="1.0" encoding="utf-8"?>
<calcChain xmlns="http://schemas.openxmlformats.org/spreadsheetml/2006/main">
  <c r="C18" i="2" l="1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AC17" i="1"/>
  <c r="Y17" i="1"/>
  <c r="U17" i="1"/>
  <c r="Q17" i="1"/>
  <c r="M17" i="1"/>
  <c r="I17" i="1"/>
  <c r="F17" i="1"/>
  <c r="E17" i="1"/>
  <c r="C17" i="1" l="1"/>
  <c r="AB17" i="1" l="1"/>
  <c r="T17" i="1"/>
  <c r="L17" i="1"/>
  <c r="P17" i="1" l="1"/>
  <c r="H17" i="1"/>
  <c r="D17" i="1"/>
  <c r="X17" i="1"/>
  <c r="W17" i="1" l="1"/>
  <c r="B17" i="1"/>
  <c r="G17" i="1"/>
  <c r="N17" i="1"/>
  <c r="B18" i="2"/>
  <c r="V17" i="1"/>
  <c r="O17" i="1"/>
  <c r="AA17" i="1" l="1"/>
  <c r="Z17" i="1"/>
  <c r="R17" i="1" l="1"/>
  <c r="S17" i="1"/>
  <c r="J17" i="1" l="1"/>
  <c r="K16" i="1"/>
  <c r="K15" i="1"/>
  <c r="K17" i="1" l="1"/>
</calcChain>
</file>

<file path=xl/sharedStrings.xml><?xml version="1.0" encoding="utf-8"?>
<sst xmlns="http://schemas.openxmlformats.org/spreadsheetml/2006/main" count="118" uniqueCount="32">
  <si>
    <t>г. Знаменск</t>
  </si>
  <si>
    <t>г.Астрахань</t>
  </si>
  <si>
    <t xml:space="preserve">Черноярский </t>
  </si>
  <si>
    <t>Харабалинский</t>
  </si>
  <si>
    <t>Приволжский</t>
  </si>
  <si>
    <t>Наримановский</t>
  </si>
  <si>
    <t>Лиманский</t>
  </si>
  <si>
    <t>Красноярский</t>
  </si>
  <si>
    <t>Камызякский</t>
  </si>
  <si>
    <t>Икрянинский</t>
  </si>
  <si>
    <t>Енотаевский</t>
  </si>
  <si>
    <t>Володарский</t>
  </si>
  <si>
    <t>Ахтубинский</t>
  </si>
  <si>
    <t>Наименование района</t>
  </si>
  <si>
    <t>Урожайность сельскохозяйственных культур, тонн/га</t>
  </si>
  <si>
    <t xml:space="preserve">
</t>
  </si>
  <si>
    <t>Итого</t>
  </si>
  <si>
    <t>КФХ</t>
  </si>
  <si>
    <t>в т.ч. МОЛОЧНЫЕ</t>
  </si>
  <si>
    <t>СХП и КФХ</t>
  </si>
  <si>
    <t>Производство скота и птицы на убой в хозяйствах всех категорий (в живом весе)</t>
  </si>
  <si>
    <t>Производство молока в хозяйствах всех категорий</t>
  </si>
  <si>
    <t>Производство яиц, всего</t>
  </si>
  <si>
    <t>Производство шерсти</t>
  </si>
  <si>
    <t xml:space="preserve"> </t>
  </si>
  <si>
    <t>Всего</t>
  </si>
  <si>
    <t xml:space="preserve">Маточное поголовье овец и коз </t>
  </si>
  <si>
    <t>ПОГОЛОВЬЕ ОВЕЦ И КОЗ</t>
  </si>
  <si>
    <t xml:space="preserve">ПОГОЛОВЬЕ Мясные табунные лошади  </t>
  </si>
  <si>
    <t>ПОГОЛОВЬЕ ЛОШАДИ</t>
  </si>
  <si>
    <t xml:space="preserve"> ПОГОЛОВЬЕ в т.ч. КОРОВЫ</t>
  </si>
  <si>
    <t>ПОГОЛОВЬЕ КРС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</si>
</sst>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76923C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>
      <alignment vertical="top"/>
    </xf>
  </cellStyleXfs>
  <cellXfs count="132">
    <xf numFmtId="0" fontId="0" fillId="0" borderId="0" xfId="0"/>
    <xf numFmtId="0" fontId="1" fillId="0" borderId="0" xfId="0" applyFont="1"/>
    <xf numFmtId="0" fontId="1" fillId="2" borderId="0" xfId="0" applyFont="1" applyFill="1"/>
    <xf numFmtId="2" fontId="1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1" fillId="0" borderId="0" xfId="0" applyFont="1" applyAlignment="1"/>
    <xf numFmtId="0" fontId="1" fillId="2" borderId="0" xfId="0" applyFont="1" applyFill="1" applyAlignment="1"/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2" fillId="2" borderId="0" xfId="0" applyFont="1" applyFill="1" applyAlignment="1"/>
    <xf numFmtId="0" fontId="7" fillId="2" borderId="0" xfId="1" applyFont="1" applyFill="1" applyAlignment="1">
      <alignment wrapText="1"/>
    </xf>
    <xf numFmtId="0" fontId="8" fillId="2" borderId="0" xfId="0" applyFont="1" applyFill="1"/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vertical="center" wrapText="1"/>
    </xf>
    <xf numFmtId="0" fontId="1" fillId="0" borderId="2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2" borderId="1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164" fontId="9" fillId="3" borderId="0" xfId="0" applyNumberFormat="1" applyFont="1" applyFill="1" applyBorder="1" applyAlignment="1"/>
    <xf numFmtId="164" fontId="9" fillId="2" borderId="0" xfId="0" applyNumberFormat="1" applyFont="1" applyFill="1" applyBorder="1" applyAlignment="1"/>
    <xf numFmtId="164" fontId="9" fillId="0" borderId="0" xfId="0" applyNumberFormat="1" applyFont="1" applyFill="1" applyBorder="1" applyAlignment="1"/>
    <xf numFmtId="0" fontId="1" fillId="0" borderId="0" xfId="0" applyFont="1" applyBorder="1"/>
    <xf numFmtId="0" fontId="7" fillId="2" borderId="0" xfId="1" applyFont="1" applyFill="1" applyBorder="1" applyAlignment="1">
      <alignment wrapText="1"/>
    </xf>
    <xf numFmtId="0" fontId="1" fillId="2" borderId="0" xfId="0" applyFont="1" applyFill="1" applyBorder="1" applyAlignment="1"/>
    <xf numFmtId="0" fontId="3" fillId="2" borderId="0" xfId="0" applyFont="1" applyFill="1" applyBorder="1" applyAlignment="1">
      <alignment vertical="center" wrapText="1"/>
    </xf>
    <xf numFmtId="164" fontId="9" fillId="3" borderId="4" xfId="0" applyNumberFormat="1" applyFont="1" applyFill="1" applyBorder="1" applyAlignment="1"/>
    <xf numFmtId="164" fontId="9" fillId="3" borderId="5" xfId="0" applyNumberFormat="1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right"/>
    </xf>
    <xf numFmtId="3" fontId="5" fillId="0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3" fontId="1" fillId="2" borderId="0" xfId="0" applyNumberFormat="1" applyFont="1" applyFill="1"/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 wrapText="1"/>
    </xf>
    <xf numFmtId="3" fontId="16" fillId="0" borderId="13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vertical="center" wrapText="1"/>
    </xf>
    <xf numFmtId="0" fontId="10" fillId="2" borderId="28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" fontId="9" fillId="0" borderId="29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/>
    <xf numFmtId="164" fontId="5" fillId="0" borderId="5" xfId="0" applyNumberFormat="1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31" xfId="0" applyNumberFormat="1" applyFont="1" applyBorder="1" applyAlignment="1">
      <alignment horizontal="center" vertical="center"/>
    </xf>
    <xf numFmtId="0" fontId="2" fillId="2" borderId="4" xfId="0" applyFont="1" applyFill="1" applyBorder="1" applyAlignment="1"/>
    <xf numFmtId="0" fontId="1" fillId="2" borderId="4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right" wrapText="1"/>
    </xf>
    <xf numFmtId="3" fontId="2" fillId="0" borderId="4" xfId="0" applyNumberFormat="1" applyFont="1" applyFill="1" applyBorder="1" applyAlignment="1"/>
    <xf numFmtId="3" fontId="9" fillId="2" borderId="13" xfId="0" applyNumberFormat="1" applyFont="1" applyFill="1" applyBorder="1" applyAlignment="1"/>
    <xf numFmtId="3" fontId="2" fillId="2" borderId="4" xfId="0" applyNumberFormat="1" applyFont="1" applyFill="1" applyBorder="1" applyAlignment="1"/>
    <xf numFmtId="3" fontId="2" fillId="0" borderId="13" xfId="0" applyNumberFormat="1" applyFont="1" applyFill="1" applyBorder="1" applyAlignment="1"/>
    <xf numFmtId="3" fontId="2" fillId="2" borderId="13" xfId="0" applyNumberFormat="1" applyFont="1" applyFill="1" applyBorder="1" applyAlignment="1"/>
    <xf numFmtId="3" fontId="2" fillId="0" borderId="15" xfId="0" applyNumberFormat="1" applyFont="1" applyFill="1" applyBorder="1" applyAlignment="1"/>
    <xf numFmtId="3" fontId="9" fillId="2" borderId="16" xfId="0" applyNumberFormat="1" applyFont="1" applyFill="1" applyBorder="1" applyAlignment="1"/>
    <xf numFmtId="3" fontId="2" fillId="2" borderId="16" xfId="0" applyNumberFormat="1" applyFont="1" applyFill="1" applyBorder="1" applyAlignment="1"/>
    <xf numFmtId="3" fontId="9" fillId="2" borderId="4" xfId="0" applyNumberFormat="1" applyFont="1" applyFill="1" applyBorder="1" applyAlignment="1"/>
    <xf numFmtId="3" fontId="5" fillId="2" borderId="24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/>
    </xf>
    <xf numFmtId="3" fontId="9" fillId="0" borderId="17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16" fillId="4" borderId="13" xfId="0" applyNumberFormat="1" applyFont="1" applyFill="1" applyBorder="1" applyAlignment="1">
      <alignment horizontal="center" vertical="center"/>
    </xf>
    <xf numFmtId="3" fontId="10" fillId="4" borderId="13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irectum/job.asp?sys=Dir47&amp;id=883848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directum/job.asp?sys=Dir47&amp;id=8838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36"/>
  <sheetViews>
    <sheetView view="pageBreakPreview" zoomScale="70" zoomScaleNormal="100" zoomScaleSheetLayoutView="70" workbookViewId="0">
      <pane xSplit="1" topLeftCell="B1" activePane="topRight" state="frozen"/>
      <selection activeCell="A4" sqref="A4"/>
      <selection pane="topRight" activeCell="W38" sqref="W38"/>
    </sheetView>
  </sheetViews>
  <sheetFormatPr defaultColWidth="9.140625" defaultRowHeight="15" x14ac:dyDescent="0.25"/>
  <cols>
    <col min="1" max="1" width="21.85546875" style="1" customWidth="1"/>
    <col min="2" max="2" width="12.42578125" style="1" customWidth="1"/>
    <col min="3" max="6" width="12.42578125" style="2" customWidth="1"/>
    <col min="7" max="7" width="11.140625" style="2" customWidth="1"/>
    <col min="8" max="9" width="12.28515625" style="2" customWidth="1"/>
    <col min="10" max="10" width="10.7109375" style="2" customWidth="1"/>
    <col min="11" max="11" width="11.7109375" style="2" customWidth="1"/>
    <col min="12" max="13" width="11" style="2" customWidth="1"/>
    <col min="14" max="14" width="10" style="2" bestFit="1" customWidth="1"/>
    <col min="15" max="15" width="11" style="2" customWidth="1"/>
    <col min="16" max="17" width="10.85546875" style="2" customWidth="1"/>
    <col min="18" max="18" width="11.28515625" style="2" customWidth="1"/>
    <col min="19" max="19" width="11.7109375" style="2" customWidth="1"/>
    <col min="20" max="21" width="11.85546875" style="2" customWidth="1"/>
    <col min="22" max="22" width="14.42578125" style="2" customWidth="1"/>
    <col min="23" max="23" width="12" style="2" customWidth="1"/>
    <col min="24" max="25" width="13.140625" style="2" customWidth="1"/>
    <col min="26" max="26" width="12.7109375" style="2" customWidth="1"/>
    <col min="27" max="27" width="13.5703125" style="2" customWidth="1"/>
    <col min="28" max="28" width="13.140625" style="2" customWidth="1"/>
    <col min="29" max="29" width="11.85546875" style="1" customWidth="1"/>
    <col min="30" max="16384" width="9.140625" style="1"/>
  </cols>
  <sheetData>
    <row r="1" spans="1:29" ht="80.25" customHeight="1" x14ac:dyDescent="0.25">
      <c r="A1" s="87" t="s">
        <v>13</v>
      </c>
      <c r="B1" s="84" t="s">
        <v>31</v>
      </c>
      <c r="C1" s="85"/>
      <c r="D1" s="85"/>
      <c r="E1" s="86"/>
      <c r="F1" s="68" t="s">
        <v>30</v>
      </c>
      <c r="G1" s="69"/>
      <c r="H1" s="69"/>
      <c r="I1" s="70"/>
      <c r="J1" s="68" t="s">
        <v>18</v>
      </c>
      <c r="K1" s="69"/>
      <c r="L1" s="69"/>
      <c r="M1" s="70"/>
      <c r="N1" s="68" t="s">
        <v>29</v>
      </c>
      <c r="O1" s="69"/>
      <c r="P1" s="69"/>
      <c r="Q1" s="70"/>
      <c r="R1" s="93" t="s">
        <v>28</v>
      </c>
      <c r="S1" s="94"/>
      <c r="T1" s="94"/>
      <c r="U1" s="95"/>
      <c r="V1" s="68" t="s">
        <v>27</v>
      </c>
      <c r="W1" s="69"/>
      <c r="X1" s="69"/>
      <c r="Y1" s="70"/>
      <c r="Z1" s="96" t="s">
        <v>26</v>
      </c>
      <c r="AA1" s="97"/>
      <c r="AB1" s="97"/>
      <c r="AC1" s="97"/>
    </row>
    <row r="2" spans="1:29" s="2" customFormat="1" ht="34.5" customHeight="1" x14ac:dyDescent="0.25">
      <c r="A2" s="87"/>
      <c r="B2" s="89">
        <v>2020</v>
      </c>
      <c r="C2" s="56">
        <v>2021</v>
      </c>
      <c r="D2" s="56">
        <v>2022</v>
      </c>
      <c r="E2" s="56">
        <v>2023</v>
      </c>
      <c r="F2" s="57">
        <v>2020</v>
      </c>
      <c r="G2" s="53">
        <v>2021</v>
      </c>
      <c r="H2" s="53">
        <v>2022</v>
      </c>
      <c r="I2" s="56">
        <v>2023</v>
      </c>
      <c r="J2" s="29">
        <v>2020</v>
      </c>
      <c r="K2" s="52">
        <v>2021</v>
      </c>
      <c r="L2" s="52">
        <v>2022</v>
      </c>
      <c r="M2" s="56">
        <v>2023</v>
      </c>
      <c r="N2" s="52">
        <v>2020</v>
      </c>
      <c r="O2" s="52">
        <v>2021</v>
      </c>
      <c r="P2" s="52">
        <v>2022</v>
      </c>
      <c r="Q2" s="56">
        <v>2023</v>
      </c>
      <c r="R2" s="20">
        <v>2020</v>
      </c>
      <c r="S2" s="46">
        <v>2021</v>
      </c>
      <c r="T2" s="46">
        <v>2022</v>
      </c>
      <c r="U2" s="56">
        <v>2023</v>
      </c>
      <c r="V2" s="52">
        <v>2020</v>
      </c>
      <c r="W2" s="52">
        <v>2021</v>
      </c>
      <c r="X2" s="52">
        <v>2022</v>
      </c>
      <c r="Y2" s="56">
        <v>2023</v>
      </c>
      <c r="Z2" s="27">
        <v>2020</v>
      </c>
      <c r="AA2" s="27">
        <v>2021</v>
      </c>
      <c r="AB2" s="80">
        <v>2022</v>
      </c>
      <c r="AC2" s="56">
        <v>2023</v>
      </c>
    </row>
    <row r="3" spans="1:29" s="2" customFormat="1" ht="47.25" customHeight="1" x14ac:dyDescent="0.25">
      <c r="A3" s="88"/>
      <c r="B3" s="81" t="s">
        <v>25</v>
      </c>
      <c r="C3" s="27" t="s">
        <v>25</v>
      </c>
      <c r="D3" s="27" t="s">
        <v>25</v>
      </c>
      <c r="E3" s="27" t="s">
        <v>25</v>
      </c>
      <c r="F3" s="27" t="s">
        <v>25</v>
      </c>
      <c r="G3" s="27" t="s">
        <v>25</v>
      </c>
      <c r="H3" s="27" t="s">
        <v>25</v>
      </c>
      <c r="I3" s="27" t="s">
        <v>25</v>
      </c>
      <c r="J3" s="27" t="s">
        <v>17</v>
      </c>
      <c r="K3" s="27" t="s">
        <v>17</v>
      </c>
      <c r="L3" s="27" t="s">
        <v>17</v>
      </c>
      <c r="M3" s="27" t="s">
        <v>17</v>
      </c>
      <c r="N3" s="29" t="s">
        <v>25</v>
      </c>
      <c r="O3" s="27" t="s">
        <v>25</v>
      </c>
      <c r="P3" s="27" t="s">
        <v>25</v>
      </c>
      <c r="Q3" s="27" t="s">
        <v>25</v>
      </c>
      <c r="R3" s="27" t="s">
        <v>19</v>
      </c>
      <c r="S3" s="27" t="s">
        <v>19</v>
      </c>
      <c r="T3" s="27" t="s">
        <v>19</v>
      </c>
      <c r="U3" s="27" t="s">
        <v>19</v>
      </c>
      <c r="V3" s="29" t="s">
        <v>25</v>
      </c>
      <c r="W3" s="27" t="s">
        <v>25</v>
      </c>
      <c r="X3" s="27" t="s">
        <v>25</v>
      </c>
      <c r="Y3" s="27" t="s">
        <v>25</v>
      </c>
      <c r="Z3" s="27" t="s">
        <v>19</v>
      </c>
      <c r="AA3" s="27" t="s">
        <v>19</v>
      </c>
      <c r="AB3" s="81" t="s">
        <v>19</v>
      </c>
      <c r="AC3" s="81" t="s">
        <v>19</v>
      </c>
    </row>
    <row r="4" spans="1:29" s="2" customFormat="1" ht="33.75" customHeight="1" x14ac:dyDescent="0.25">
      <c r="A4" s="91" t="s">
        <v>12</v>
      </c>
      <c r="B4" s="122">
        <v>30963</v>
      </c>
      <c r="C4" s="62">
        <v>30397</v>
      </c>
      <c r="D4" s="123">
        <v>31408</v>
      </c>
      <c r="E4" s="124">
        <v>31556</v>
      </c>
      <c r="F4" s="125">
        <v>15822</v>
      </c>
      <c r="G4" s="126">
        <v>15138</v>
      </c>
      <c r="H4" s="64">
        <v>16525</v>
      </c>
      <c r="I4" s="79">
        <v>16606</v>
      </c>
      <c r="J4" s="64">
        <v>1868</v>
      </c>
      <c r="K4" s="64">
        <v>1461</v>
      </c>
      <c r="L4" s="64">
        <v>1447</v>
      </c>
      <c r="M4" s="79">
        <v>1447</v>
      </c>
      <c r="N4" s="125">
        <v>2032</v>
      </c>
      <c r="O4" s="126">
        <v>1191</v>
      </c>
      <c r="P4" s="64">
        <v>1743</v>
      </c>
      <c r="Q4" s="79">
        <v>1687</v>
      </c>
      <c r="R4" s="64">
        <v>177</v>
      </c>
      <c r="S4" s="127">
        <v>174</v>
      </c>
      <c r="T4" s="127">
        <v>286</v>
      </c>
      <c r="U4" s="128">
        <v>304</v>
      </c>
      <c r="V4" s="125">
        <v>68284</v>
      </c>
      <c r="W4" s="126">
        <v>55145</v>
      </c>
      <c r="X4" s="126">
        <v>67707</v>
      </c>
      <c r="Y4" s="129">
        <v>61313</v>
      </c>
      <c r="Z4" s="63">
        <v>7080</v>
      </c>
      <c r="AA4" s="82">
        <v>7628</v>
      </c>
      <c r="AB4" s="82">
        <v>9077</v>
      </c>
      <c r="AC4" s="98">
        <v>7778</v>
      </c>
    </row>
    <row r="5" spans="1:29" s="2" customFormat="1" ht="33.75" customHeight="1" x14ac:dyDescent="0.25">
      <c r="A5" s="91" t="s">
        <v>11</v>
      </c>
      <c r="B5" s="130">
        <v>42856</v>
      </c>
      <c r="C5" s="65">
        <v>41690</v>
      </c>
      <c r="D5" s="64">
        <v>41240</v>
      </c>
      <c r="E5" s="79">
        <v>42000</v>
      </c>
      <c r="F5" s="125">
        <v>21051</v>
      </c>
      <c r="G5" s="126">
        <v>16380</v>
      </c>
      <c r="H5" s="64">
        <v>20531</v>
      </c>
      <c r="I5" s="79">
        <v>20732</v>
      </c>
      <c r="J5" s="64">
        <v>545</v>
      </c>
      <c r="K5" s="64">
        <v>626</v>
      </c>
      <c r="L5" s="64">
        <v>761</v>
      </c>
      <c r="M5" s="79">
        <v>927</v>
      </c>
      <c r="N5" s="125">
        <v>5647</v>
      </c>
      <c r="O5" s="126">
        <v>4624</v>
      </c>
      <c r="P5" s="64">
        <v>5119</v>
      </c>
      <c r="Q5" s="79">
        <v>5284</v>
      </c>
      <c r="R5" s="64">
        <v>1323</v>
      </c>
      <c r="S5" s="127">
        <v>174</v>
      </c>
      <c r="T5" s="127">
        <v>1726</v>
      </c>
      <c r="U5" s="128">
        <v>2080</v>
      </c>
      <c r="V5" s="125">
        <v>9089</v>
      </c>
      <c r="W5" s="126">
        <v>4885</v>
      </c>
      <c r="X5" s="126">
        <v>6543</v>
      </c>
      <c r="Y5" s="129">
        <v>5995</v>
      </c>
      <c r="Z5" s="63">
        <v>1714</v>
      </c>
      <c r="AA5" s="82">
        <v>42</v>
      </c>
      <c r="AB5" s="82">
        <v>23</v>
      </c>
      <c r="AC5" s="98">
        <v>84</v>
      </c>
    </row>
    <row r="6" spans="1:29" s="2" customFormat="1" ht="33.75" customHeight="1" x14ac:dyDescent="0.25">
      <c r="A6" s="91" t="s">
        <v>10</v>
      </c>
      <c r="B6" s="130">
        <v>23660</v>
      </c>
      <c r="C6" s="65">
        <v>26824</v>
      </c>
      <c r="D6" s="64">
        <v>24793</v>
      </c>
      <c r="E6" s="79">
        <v>24802</v>
      </c>
      <c r="F6" s="125">
        <v>13107</v>
      </c>
      <c r="G6" s="126">
        <v>14302</v>
      </c>
      <c r="H6" s="64">
        <v>13071</v>
      </c>
      <c r="I6" s="79">
        <v>13258</v>
      </c>
      <c r="J6" s="64">
        <v>369</v>
      </c>
      <c r="K6" s="64">
        <v>445</v>
      </c>
      <c r="L6" s="64">
        <v>380</v>
      </c>
      <c r="M6" s="79">
        <v>743</v>
      </c>
      <c r="N6" s="125">
        <v>1828</v>
      </c>
      <c r="O6" s="126">
        <v>1945</v>
      </c>
      <c r="P6" s="64">
        <v>1449</v>
      </c>
      <c r="Q6" s="79">
        <v>1386</v>
      </c>
      <c r="R6" s="64">
        <v>1027</v>
      </c>
      <c r="S6" s="127">
        <v>1206</v>
      </c>
      <c r="T6" s="127">
        <v>815</v>
      </c>
      <c r="U6" s="128">
        <v>789</v>
      </c>
      <c r="V6" s="125">
        <v>205770</v>
      </c>
      <c r="W6" s="126">
        <v>217983</v>
      </c>
      <c r="X6" s="126">
        <v>223373</v>
      </c>
      <c r="Y6" s="129">
        <v>222503</v>
      </c>
      <c r="Z6" s="63">
        <v>107278</v>
      </c>
      <c r="AA6" s="83">
        <v>105566</v>
      </c>
      <c r="AB6" s="82">
        <v>105770</v>
      </c>
      <c r="AC6" s="98">
        <v>91684</v>
      </c>
    </row>
    <row r="7" spans="1:29" s="2" customFormat="1" ht="33.75" customHeight="1" x14ac:dyDescent="0.25">
      <c r="A7" s="91" t="s">
        <v>9</v>
      </c>
      <c r="B7" s="130">
        <v>21625</v>
      </c>
      <c r="C7" s="65">
        <v>21840</v>
      </c>
      <c r="D7" s="64">
        <v>21707</v>
      </c>
      <c r="E7" s="79">
        <v>22359</v>
      </c>
      <c r="F7" s="125">
        <v>11192</v>
      </c>
      <c r="G7" s="126">
        <v>11485</v>
      </c>
      <c r="H7" s="64">
        <v>11435</v>
      </c>
      <c r="I7" s="79">
        <v>11832</v>
      </c>
      <c r="J7" s="64">
        <v>494</v>
      </c>
      <c r="K7" s="64">
        <v>500</v>
      </c>
      <c r="L7" s="64">
        <v>802</v>
      </c>
      <c r="M7" s="79">
        <v>595</v>
      </c>
      <c r="N7" s="125">
        <v>4357</v>
      </c>
      <c r="O7" s="126">
        <v>4366</v>
      </c>
      <c r="P7" s="64">
        <v>3758</v>
      </c>
      <c r="Q7" s="79">
        <v>3537</v>
      </c>
      <c r="R7" s="64">
        <v>944</v>
      </c>
      <c r="S7" s="127">
        <v>801</v>
      </c>
      <c r="T7" s="127">
        <v>1064</v>
      </c>
      <c r="U7" s="128">
        <v>987</v>
      </c>
      <c r="V7" s="125">
        <v>15454</v>
      </c>
      <c r="W7" s="126">
        <v>15435</v>
      </c>
      <c r="X7" s="126">
        <v>13302</v>
      </c>
      <c r="Y7" s="129">
        <v>9850</v>
      </c>
      <c r="Z7" s="63">
        <v>8073</v>
      </c>
      <c r="AA7" s="83">
        <v>8369</v>
      </c>
      <c r="AB7" s="82">
        <v>6976</v>
      </c>
      <c r="AC7" s="98">
        <v>4082</v>
      </c>
    </row>
    <row r="8" spans="1:29" s="2" customFormat="1" ht="33.75" customHeight="1" x14ac:dyDescent="0.25">
      <c r="A8" s="91" t="s">
        <v>8</v>
      </c>
      <c r="B8" s="130">
        <v>31177</v>
      </c>
      <c r="C8" s="65">
        <v>30653</v>
      </c>
      <c r="D8" s="64">
        <v>30578</v>
      </c>
      <c r="E8" s="79">
        <v>31046</v>
      </c>
      <c r="F8" s="125">
        <v>16641</v>
      </c>
      <c r="G8" s="126">
        <v>14856</v>
      </c>
      <c r="H8" s="64">
        <v>16767</v>
      </c>
      <c r="I8" s="79">
        <v>16850</v>
      </c>
      <c r="J8" s="64">
        <v>1067</v>
      </c>
      <c r="K8" s="64">
        <v>398</v>
      </c>
      <c r="L8" s="64">
        <v>327</v>
      </c>
      <c r="M8" s="79">
        <v>302</v>
      </c>
      <c r="N8" s="125">
        <v>7753</v>
      </c>
      <c r="O8" s="126">
        <v>7467</v>
      </c>
      <c r="P8" s="64">
        <v>7347</v>
      </c>
      <c r="Q8" s="79">
        <v>7244</v>
      </c>
      <c r="R8" s="64">
        <v>5041</v>
      </c>
      <c r="S8" s="127">
        <v>3383</v>
      </c>
      <c r="T8" s="127">
        <v>5229</v>
      </c>
      <c r="U8" s="128">
        <v>5233</v>
      </c>
      <c r="V8" s="125">
        <v>12643</v>
      </c>
      <c r="W8" s="126">
        <v>7550</v>
      </c>
      <c r="X8" s="126">
        <v>12839</v>
      </c>
      <c r="Y8" s="129">
        <v>12132</v>
      </c>
      <c r="Z8" s="63">
        <v>1085</v>
      </c>
      <c r="AA8" s="83">
        <v>2407</v>
      </c>
      <c r="AB8" s="82">
        <v>2551</v>
      </c>
      <c r="AC8" s="98">
        <v>2906</v>
      </c>
    </row>
    <row r="9" spans="1:29" s="2" customFormat="1" ht="33.75" customHeight="1" x14ac:dyDescent="0.25">
      <c r="A9" s="91" t="s">
        <v>7</v>
      </c>
      <c r="B9" s="130">
        <v>30320</v>
      </c>
      <c r="C9" s="65">
        <v>29759</v>
      </c>
      <c r="D9" s="64">
        <v>30311</v>
      </c>
      <c r="E9" s="79">
        <v>30379</v>
      </c>
      <c r="F9" s="125">
        <v>14331</v>
      </c>
      <c r="G9" s="126">
        <v>14263</v>
      </c>
      <c r="H9" s="64">
        <v>14610</v>
      </c>
      <c r="I9" s="79">
        <v>14684</v>
      </c>
      <c r="J9" s="64">
        <v>965</v>
      </c>
      <c r="K9" s="64">
        <v>1102</v>
      </c>
      <c r="L9" s="64">
        <v>1699</v>
      </c>
      <c r="M9" s="79">
        <v>1569</v>
      </c>
      <c r="N9" s="125">
        <v>10440</v>
      </c>
      <c r="O9" s="126">
        <v>6976</v>
      </c>
      <c r="P9" s="64">
        <v>8886</v>
      </c>
      <c r="Q9" s="79">
        <v>8662</v>
      </c>
      <c r="R9" s="64">
        <v>2842</v>
      </c>
      <c r="S9" s="127">
        <v>1765</v>
      </c>
      <c r="T9" s="127">
        <v>2949</v>
      </c>
      <c r="U9" s="128">
        <v>2995</v>
      </c>
      <c r="V9" s="125">
        <v>31456</v>
      </c>
      <c r="W9" s="126">
        <v>32343</v>
      </c>
      <c r="X9" s="126">
        <v>28263</v>
      </c>
      <c r="Y9" s="129">
        <v>28634</v>
      </c>
      <c r="Z9" s="63">
        <v>6151</v>
      </c>
      <c r="AA9" s="83">
        <v>4509</v>
      </c>
      <c r="AB9" s="82">
        <v>5473</v>
      </c>
      <c r="AC9" s="98">
        <v>7405</v>
      </c>
    </row>
    <row r="10" spans="1:29" s="2" customFormat="1" ht="33.75" customHeight="1" x14ac:dyDescent="0.25">
      <c r="A10" s="91" t="s">
        <v>6</v>
      </c>
      <c r="B10" s="130">
        <v>28780</v>
      </c>
      <c r="C10" s="65">
        <v>27978</v>
      </c>
      <c r="D10" s="64">
        <v>28715</v>
      </c>
      <c r="E10" s="79">
        <v>28902</v>
      </c>
      <c r="F10" s="125">
        <v>15419</v>
      </c>
      <c r="G10" s="126">
        <v>14110</v>
      </c>
      <c r="H10" s="64">
        <v>13388</v>
      </c>
      <c r="I10" s="79">
        <v>14159</v>
      </c>
      <c r="J10" s="64">
        <v>341</v>
      </c>
      <c r="K10" s="66">
        <v>1104</v>
      </c>
      <c r="L10" s="64">
        <v>0</v>
      </c>
      <c r="M10" s="79">
        <v>201</v>
      </c>
      <c r="N10" s="125">
        <v>2169</v>
      </c>
      <c r="O10" s="126">
        <v>2109</v>
      </c>
      <c r="P10" s="64">
        <v>1690</v>
      </c>
      <c r="Q10" s="79">
        <v>1648</v>
      </c>
      <c r="R10" s="64">
        <v>1598</v>
      </c>
      <c r="S10" s="127">
        <v>1727</v>
      </c>
      <c r="T10" s="127">
        <v>1251</v>
      </c>
      <c r="U10" s="128">
        <v>1235</v>
      </c>
      <c r="V10" s="125">
        <v>204337</v>
      </c>
      <c r="W10" s="126">
        <v>190472</v>
      </c>
      <c r="X10" s="126">
        <v>225618</v>
      </c>
      <c r="Y10" s="129">
        <v>250986</v>
      </c>
      <c r="Z10" s="63">
        <v>121176</v>
      </c>
      <c r="AA10" s="83">
        <v>126302</v>
      </c>
      <c r="AB10" s="82">
        <v>133901</v>
      </c>
      <c r="AC10" s="98">
        <v>149110</v>
      </c>
    </row>
    <row r="11" spans="1:29" s="2" customFormat="1" ht="33.75" customHeight="1" x14ac:dyDescent="0.25">
      <c r="A11" s="91" t="s">
        <v>5</v>
      </c>
      <c r="B11" s="130">
        <v>28147</v>
      </c>
      <c r="C11" s="65">
        <v>28092</v>
      </c>
      <c r="D11" s="64">
        <v>29083</v>
      </c>
      <c r="E11" s="79">
        <v>29142</v>
      </c>
      <c r="F11" s="125">
        <v>18329</v>
      </c>
      <c r="G11" s="126">
        <v>15769</v>
      </c>
      <c r="H11" s="64">
        <v>19067</v>
      </c>
      <c r="I11" s="79">
        <v>19167</v>
      </c>
      <c r="J11" s="64">
        <v>612</v>
      </c>
      <c r="K11" s="64">
        <v>354</v>
      </c>
      <c r="L11" s="64">
        <v>688</v>
      </c>
      <c r="M11" s="79">
        <v>261</v>
      </c>
      <c r="N11" s="125">
        <v>4662</v>
      </c>
      <c r="O11" s="126">
        <v>3610</v>
      </c>
      <c r="P11" s="64">
        <v>4846</v>
      </c>
      <c r="Q11" s="79">
        <v>4749</v>
      </c>
      <c r="R11" s="64">
        <v>2565</v>
      </c>
      <c r="S11" s="127">
        <v>2540</v>
      </c>
      <c r="T11" s="127">
        <v>3228</v>
      </c>
      <c r="U11" s="128">
        <v>3008</v>
      </c>
      <c r="V11" s="125">
        <v>305416</v>
      </c>
      <c r="W11" s="126">
        <v>290067</v>
      </c>
      <c r="X11" s="126">
        <v>306522</v>
      </c>
      <c r="Y11" s="129">
        <v>312591</v>
      </c>
      <c r="Z11" s="63">
        <v>174566</v>
      </c>
      <c r="AA11" s="83">
        <v>167970</v>
      </c>
      <c r="AB11" s="82">
        <v>179064</v>
      </c>
      <c r="AC11" s="98">
        <v>181414</v>
      </c>
    </row>
    <row r="12" spans="1:29" s="2" customFormat="1" ht="33.75" customHeight="1" x14ac:dyDescent="0.25">
      <c r="A12" s="91" t="s">
        <v>4</v>
      </c>
      <c r="B12" s="130">
        <v>16316</v>
      </c>
      <c r="C12" s="65">
        <v>16261</v>
      </c>
      <c r="D12" s="64">
        <v>15432</v>
      </c>
      <c r="E12" s="79">
        <v>16967</v>
      </c>
      <c r="F12" s="125">
        <v>7285</v>
      </c>
      <c r="G12" s="126">
        <v>6206</v>
      </c>
      <c r="H12" s="64">
        <v>7782</v>
      </c>
      <c r="I12" s="79">
        <v>7921</v>
      </c>
      <c r="J12" s="64">
        <v>1794</v>
      </c>
      <c r="K12" s="64">
        <v>1936</v>
      </c>
      <c r="L12" s="64">
        <v>2214</v>
      </c>
      <c r="M12" s="79">
        <v>2225</v>
      </c>
      <c r="N12" s="125">
        <v>1640</v>
      </c>
      <c r="O12" s="126">
        <v>1615</v>
      </c>
      <c r="P12" s="64">
        <v>1427</v>
      </c>
      <c r="Q12" s="79">
        <v>1432</v>
      </c>
      <c r="R12" s="64">
        <v>1172</v>
      </c>
      <c r="S12" s="127">
        <v>965</v>
      </c>
      <c r="T12" s="127">
        <v>1063</v>
      </c>
      <c r="U12" s="128">
        <v>1099</v>
      </c>
      <c r="V12" s="125">
        <v>15190</v>
      </c>
      <c r="W12" s="126">
        <v>15285</v>
      </c>
      <c r="X12" s="126">
        <v>15114</v>
      </c>
      <c r="Y12" s="129">
        <v>15099</v>
      </c>
      <c r="Z12" s="63">
        <v>7291</v>
      </c>
      <c r="AA12" s="83">
        <v>7662</v>
      </c>
      <c r="AB12" s="82">
        <v>7714</v>
      </c>
      <c r="AC12" s="98">
        <v>8210</v>
      </c>
    </row>
    <row r="13" spans="1:29" s="2" customFormat="1" ht="33.75" customHeight="1" x14ac:dyDescent="0.25">
      <c r="A13" s="91" t="s">
        <v>3</v>
      </c>
      <c r="B13" s="130">
        <v>23987</v>
      </c>
      <c r="C13" s="65">
        <v>24168</v>
      </c>
      <c r="D13" s="64">
        <v>24234</v>
      </c>
      <c r="E13" s="79">
        <v>24491</v>
      </c>
      <c r="F13" s="125">
        <v>13626</v>
      </c>
      <c r="G13" s="126">
        <v>14525</v>
      </c>
      <c r="H13" s="64">
        <v>13973</v>
      </c>
      <c r="I13" s="79">
        <v>14065</v>
      </c>
      <c r="J13" s="64">
        <v>276</v>
      </c>
      <c r="K13" s="64">
        <v>203</v>
      </c>
      <c r="L13" s="64">
        <v>190</v>
      </c>
      <c r="M13" s="79">
        <v>325</v>
      </c>
      <c r="N13" s="125">
        <v>6717</v>
      </c>
      <c r="O13" s="126">
        <v>5114</v>
      </c>
      <c r="P13" s="64">
        <v>5920</v>
      </c>
      <c r="Q13" s="79">
        <v>5637</v>
      </c>
      <c r="R13" s="64">
        <v>3207</v>
      </c>
      <c r="S13" s="127">
        <v>2752</v>
      </c>
      <c r="T13" s="127">
        <v>3089</v>
      </c>
      <c r="U13" s="128">
        <v>2973</v>
      </c>
      <c r="V13" s="64">
        <v>130275</v>
      </c>
      <c r="W13" s="126">
        <v>127779</v>
      </c>
      <c r="X13" s="126">
        <v>120861</v>
      </c>
      <c r="Y13" s="129">
        <v>115919</v>
      </c>
      <c r="Z13" s="63">
        <v>43678</v>
      </c>
      <c r="AA13" s="83">
        <v>40367</v>
      </c>
      <c r="AB13" s="82">
        <v>40163</v>
      </c>
      <c r="AC13" s="98">
        <v>41211</v>
      </c>
    </row>
    <row r="14" spans="1:29" s="2" customFormat="1" ht="37.5" customHeight="1" x14ac:dyDescent="0.25">
      <c r="A14" s="91" t="s">
        <v>2</v>
      </c>
      <c r="B14" s="130">
        <v>15324</v>
      </c>
      <c r="C14" s="65">
        <v>15762</v>
      </c>
      <c r="D14" s="64">
        <v>16088</v>
      </c>
      <c r="E14" s="79">
        <v>16183</v>
      </c>
      <c r="F14" s="125">
        <v>9348</v>
      </c>
      <c r="G14" s="126">
        <v>7728</v>
      </c>
      <c r="H14" s="64">
        <v>10241</v>
      </c>
      <c r="I14" s="79">
        <v>10284</v>
      </c>
      <c r="J14" s="64">
        <v>60</v>
      </c>
      <c r="K14" s="64">
        <v>123</v>
      </c>
      <c r="L14" s="64">
        <v>245</v>
      </c>
      <c r="M14" s="79">
        <v>250</v>
      </c>
      <c r="N14" s="125">
        <v>588</v>
      </c>
      <c r="O14" s="126">
        <v>430</v>
      </c>
      <c r="P14" s="64">
        <v>622</v>
      </c>
      <c r="Q14" s="79">
        <v>596</v>
      </c>
      <c r="R14" s="64">
        <v>392</v>
      </c>
      <c r="S14" s="127">
        <v>201</v>
      </c>
      <c r="T14" s="127">
        <v>425</v>
      </c>
      <c r="U14" s="128">
        <v>424</v>
      </c>
      <c r="V14" s="125">
        <v>278628</v>
      </c>
      <c r="W14" s="126">
        <v>229584</v>
      </c>
      <c r="X14" s="126">
        <v>270407</v>
      </c>
      <c r="Y14" s="129">
        <v>255962</v>
      </c>
      <c r="Z14" s="63">
        <v>174583</v>
      </c>
      <c r="AA14" s="83">
        <v>154263</v>
      </c>
      <c r="AB14" s="82">
        <v>163151</v>
      </c>
      <c r="AC14" s="98">
        <v>161457</v>
      </c>
    </row>
    <row r="15" spans="1:29" s="2" customFormat="1" ht="39" hidden="1" customHeight="1" thickBot="1" x14ac:dyDescent="0.3">
      <c r="A15" s="91" t="s">
        <v>1</v>
      </c>
      <c r="B15" s="30"/>
      <c r="C15" s="16"/>
      <c r="D15" s="47"/>
      <c r="E15" s="47"/>
      <c r="F15" s="38"/>
      <c r="G15" s="16"/>
      <c r="H15" s="47"/>
      <c r="I15" s="47"/>
      <c r="J15" s="17">
        <v>0</v>
      </c>
      <c r="K15" s="18">
        <f>144-144</f>
        <v>0</v>
      </c>
      <c r="L15" s="47"/>
      <c r="M15" s="47"/>
      <c r="N15" s="39"/>
      <c r="O15" s="16"/>
      <c r="P15" s="25"/>
      <c r="Q15" s="25"/>
      <c r="R15" s="17"/>
      <c r="S15" s="19"/>
      <c r="T15" s="48"/>
      <c r="U15" s="48"/>
      <c r="V15" s="37"/>
      <c r="W15" s="16"/>
      <c r="X15" s="25"/>
      <c r="Y15" s="25"/>
      <c r="Z15" s="17"/>
      <c r="AA15" s="19"/>
      <c r="AB15" s="48"/>
      <c r="AC15" s="100"/>
    </row>
    <row r="16" spans="1:29" s="2" customFormat="1" ht="38.25" hidden="1" customHeight="1" thickBot="1" x14ac:dyDescent="0.3">
      <c r="A16" s="91" t="s">
        <v>0</v>
      </c>
      <c r="B16" s="30"/>
      <c r="C16" s="58"/>
      <c r="D16" s="47"/>
      <c r="E16" s="47"/>
      <c r="F16" s="38"/>
      <c r="G16" s="58"/>
      <c r="H16" s="47"/>
      <c r="I16" s="47"/>
      <c r="J16" s="59" t="s">
        <v>24</v>
      </c>
      <c r="K16" s="60">
        <f>10.1-10.1</f>
        <v>0</v>
      </c>
      <c r="L16" s="47"/>
      <c r="M16" s="47"/>
      <c r="N16" s="39"/>
      <c r="O16" s="58"/>
      <c r="P16" s="61"/>
      <c r="Q16" s="61"/>
      <c r="R16" s="59"/>
      <c r="S16" s="58"/>
      <c r="T16" s="49"/>
      <c r="U16" s="49"/>
      <c r="V16" s="37"/>
      <c r="W16" s="58"/>
      <c r="X16" s="25"/>
      <c r="Y16" s="25"/>
      <c r="Z16" s="59"/>
      <c r="AA16" s="58"/>
      <c r="AB16" s="49"/>
      <c r="AC16" s="100"/>
    </row>
    <row r="17" spans="1:29" s="15" customFormat="1" ht="28.5" customHeight="1" thickBot="1" x14ac:dyDescent="0.25">
      <c r="A17" s="92" t="s">
        <v>16</v>
      </c>
      <c r="B17" s="90">
        <f t="shared" ref="B17" si="0">SUM(B4:B16)</f>
        <v>293155</v>
      </c>
      <c r="C17" s="26">
        <f>C4+C5+C6+C7+C8+C9+C10+C11+C12+C13+C14</f>
        <v>293424</v>
      </c>
      <c r="D17" s="26">
        <f>D4+D5+D6+D7+D8+D9+D10+D11+D12+D13+D14</f>
        <v>293589</v>
      </c>
      <c r="E17" s="26">
        <f>E4+E5+E6+E7+E8+E9+E10+E11+E12+E13+E14</f>
        <v>297827</v>
      </c>
      <c r="F17" s="26">
        <f>SUM(F4:F14)</f>
        <v>156151</v>
      </c>
      <c r="G17" s="26">
        <f>G4+G5+G6+G7+G8+G9+G10+G11+G12+G13+G14</f>
        <v>144762</v>
      </c>
      <c r="H17" s="26">
        <f>H4+H5+H6+H7+H8+H9+H10+H11+H12+H13+H14</f>
        <v>157390</v>
      </c>
      <c r="I17" s="26">
        <f>I4+I5+I6+I7+I8+I9+I10+I11+I12+I13+I14</f>
        <v>159558</v>
      </c>
      <c r="J17" s="26">
        <f>SUM(J4:J16)</f>
        <v>8391</v>
      </c>
      <c r="K17" s="26">
        <f>SUM(K4:K16)</f>
        <v>8252</v>
      </c>
      <c r="L17" s="26">
        <f>L5+L4+L6+L7+L8+L9+L10+L11+L12+L13+L14</f>
        <v>8753</v>
      </c>
      <c r="M17" s="26">
        <f>M5+M4+M6+M7+M8+M9+M10+M11+M12+M13+M14</f>
        <v>8845</v>
      </c>
      <c r="N17" s="131">
        <f>SUM(N4:N14)</f>
        <v>47833</v>
      </c>
      <c r="O17" s="26">
        <f>SUM(O4:O14)</f>
        <v>39447</v>
      </c>
      <c r="P17" s="26">
        <f>P4+P5+P6+P7+P8+P9+P10+P11+P12+P13+P14</f>
        <v>42807</v>
      </c>
      <c r="Q17" s="26">
        <f>Q4+Q5+Q6+Q7+Q8+Q9+Q10+Q11+Q12+Q13+Q14</f>
        <v>41862</v>
      </c>
      <c r="R17" s="26">
        <f>SUM(R4:R16)</f>
        <v>20288</v>
      </c>
      <c r="S17" s="26">
        <f>SUM(S4:S16)</f>
        <v>15688</v>
      </c>
      <c r="T17" s="26">
        <f>T4+T5+T6+T7+T8+T9+T10+T11+T12+T13+T14</f>
        <v>21125</v>
      </c>
      <c r="U17" s="26">
        <f>U4+U5+U6+U7+U8+U9+U10+U11+U12+U13+U14</f>
        <v>21127</v>
      </c>
      <c r="V17" s="131">
        <f>SUM(V4:V14)</f>
        <v>1276542</v>
      </c>
      <c r="W17" s="26">
        <f>W4+W5+W6+W7+W8+W9+W10+W11+W12+W13+W14</f>
        <v>1186528</v>
      </c>
      <c r="X17" s="26">
        <f>X4+X5+X6+X7+X8+X9+X10+X11+X12+X13+X14</f>
        <v>1290549</v>
      </c>
      <c r="Y17" s="26">
        <f>Y4+Y5+Y6+Y7+Y8+Y9+Y10+Y11+Y12+Y13+Y14</f>
        <v>1290984</v>
      </c>
      <c r="Z17" s="26">
        <f>SUM(Z4:Z16)</f>
        <v>652675</v>
      </c>
      <c r="AA17" s="26">
        <f>SUM(AA4:AA16)</f>
        <v>625085</v>
      </c>
      <c r="AB17" s="99">
        <f>AB4+AB5+AB6+AB7+AB8+AB9+AB10+AB11+AB12+AB13+AB14</f>
        <v>653863</v>
      </c>
      <c r="AC17" s="99">
        <f>AC4+AC5+AC6+AC7+AC8+AC9+AC10+AC11+AC12+AC13+AC14</f>
        <v>655341</v>
      </c>
    </row>
    <row r="18" spans="1:29" s="8" customFormat="1" ht="21.75" hidden="1" customHeight="1" x14ac:dyDescent="0.25">
      <c r="A18" s="14" t="s">
        <v>15</v>
      </c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9" s="8" customFormat="1" ht="15.75" hidden="1" customHeight="1" x14ac:dyDescent="0.25"/>
    <row r="20" spans="1:29" s="8" customFormat="1" ht="15.75" hidden="1" thickBot="1" x14ac:dyDescent="0.3">
      <c r="A20" s="72" t="s">
        <v>14</v>
      </c>
      <c r="B20" s="72"/>
      <c r="C20" s="72"/>
      <c r="D20" s="72"/>
      <c r="E20" s="72"/>
      <c r="F20" s="72"/>
      <c r="G20" s="72"/>
      <c r="H20" s="72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9" s="7" customFormat="1" ht="16.5" hidden="1" customHeight="1" thickBot="1" x14ac:dyDescent="0.3">
      <c r="A21" s="12" t="s">
        <v>13</v>
      </c>
      <c r="B21" s="31"/>
      <c r="C21" s="71"/>
      <c r="D21" s="71"/>
      <c r="E21" s="21"/>
      <c r="F21" s="21"/>
      <c r="G21" s="71"/>
      <c r="H21" s="71"/>
      <c r="I21" s="54"/>
      <c r="J21" s="71"/>
      <c r="K21" s="71"/>
      <c r="L21" s="71"/>
      <c r="M21" s="54"/>
      <c r="N21" s="28"/>
      <c r="O21" s="71"/>
      <c r="P21" s="71"/>
      <c r="Q21" s="54"/>
      <c r="R21" s="71"/>
      <c r="S21" s="71"/>
      <c r="T21" s="71"/>
      <c r="U21" s="54"/>
      <c r="V21" s="28"/>
      <c r="W21" s="71"/>
      <c r="X21" s="71"/>
      <c r="Y21" s="54"/>
      <c r="Z21" s="71"/>
      <c r="AA21" s="71"/>
      <c r="AB21" s="71"/>
    </row>
    <row r="22" spans="1:29" s="7" customFormat="1" ht="15.75" hidden="1" thickBot="1" x14ac:dyDescent="0.3">
      <c r="A22" s="11"/>
      <c r="B22" s="32"/>
      <c r="C22" s="10"/>
      <c r="D22" s="10"/>
      <c r="E22" s="22"/>
      <c r="F22" s="22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9" s="7" customFormat="1" hidden="1" x14ac:dyDescent="0.25">
      <c r="A23" s="9" t="s">
        <v>12</v>
      </c>
      <c r="B23" s="33"/>
      <c r="C23" s="5"/>
      <c r="D23" s="5"/>
      <c r="E23" s="23"/>
      <c r="F23" s="23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9" s="7" customFormat="1" hidden="1" x14ac:dyDescent="0.25">
      <c r="A24" s="6" t="s">
        <v>11</v>
      </c>
      <c r="B24" s="34"/>
      <c r="C24" s="5"/>
      <c r="D24" s="5"/>
      <c r="E24" s="23"/>
      <c r="F24" s="23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9" hidden="1" x14ac:dyDescent="0.25">
      <c r="A25" s="6" t="s">
        <v>10</v>
      </c>
      <c r="B25" s="34"/>
      <c r="C25" s="5"/>
      <c r="D25" s="5"/>
      <c r="E25" s="23"/>
      <c r="F25" s="23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9" hidden="1" x14ac:dyDescent="0.25">
      <c r="A26" s="6" t="s">
        <v>9</v>
      </c>
      <c r="B26" s="34"/>
      <c r="C26" s="5"/>
      <c r="D26" s="5"/>
      <c r="E26" s="23"/>
      <c r="F26" s="23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9" hidden="1" x14ac:dyDescent="0.25">
      <c r="A27" s="6" t="s">
        <v>8</v>
      </c>
      <c r="B27" s="34"/>
      <c r="C27" s="5"/>
      <c r="D27" s="5"/>
      <c r="E27" s="23"/>
      <c r="F27" s="23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9" hidden="1" x14ac:dyDescent="0.25">
      <c r="A28" s="6" t="s">
        <v>7</v>
      </c>
      <c r="B28" s="34"/>
      <c r="C28" s="5"/>
      <c r="D28" s="5"/>
      <c r="E28" s="23"/>
      <c r="F28" s="23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9" hidden="1" x14ac:dyDescent="0.25">
      <c r="A29" s="6" t="s">
        <v>6</v>
      </c>
      <c r="B29" s="34"/>
      <c r="C29" s="5"/>
      <c r="D29" s="5"/>
      <c r="E29" s="23"/>
      <c r="F29" s="23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9" hidden="1" x14ac:dyDescent="0.25">
      <c r="A30" s="6" t="s">
        <v>5</v>
      </c>
      <c r="B30" s="34"/>
      <c r="C30" s="5"/>
      <c r="D30" s="5"/>
      <c r="E30" s="23"/>
      <c r="F30" s="23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9" hidden="1" x14ac:dyDescent="0.25">
      <c r="A31" s="6" t="s">
        <v>4</v>
      </c>
      <c r="B31" s="34"/>
      <c r="C31" s="5"/>
      <c r="D31" s="5"/>
      <c r="E31" s="23"/>
      <c r="F31" s="2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9" hidden="1" x14ac:dyDescent="0.25">
      <c r="A32" s="6" t="s">
        <v>3</v>
      </c>
      <c r="B32" s="34"/>
      <c r="C32" s="5"/>
      <c r="D32" s="5"/>
      <c r="E32" s="23"/>
      <c r="F32" s="23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idden="1" x14ac:dyDescent="0.25">
      <c r="A33" s="6" t="s">
        <v>2</v>
      </c>
      <c r="B33" s="34"/>
      <c r="C33" s="5"/>
      <c r="D33" s="5"/>
      <c r="E33" s="23"/>
      <c r="F33" s="23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idden="1" x14ac:dyDescent="0.25">
      <c r="A34" s="4" t="s">
        <v>1</v>
      </c>
      <c r="B34" s="35"/>
      <c r="C34" s="5"/>
      <c r="D34" s="5"/>
      <c r="E34" s="23"/>
      <c r="F34" s="23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75" hidden="1" thickBot="1" x14ac:dyDescent="0.3">
      <c r="A35" s="4" t="s">
        <v>0</v>
      </c>
      <c r="B35" s="35"/>
      <c r="C35" s="3"/>
      <c r="D35" s="3"/>
      <c r="E35" s="23"/>
      <c r="F35" s="2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3.5" customHeight="1" x14ac:dyDescent="0.25">
      <c r="C36" s="50"/>
      <c r="G36" s="51"/>
    </row>
  </sheetData>
  <mergeCells count="16">
    <mergeCell ref="G21:H21"/>
    <mergeCell ref="A20:H20"/>
    <mergeCell ref="C21:D21"/>
    <mergeCell ref="B1:E1"/>
    <mergeCell ref="A1:A3"/>
    <mergeCell ref="F1:I1"/>
    <mergeCell ref="J21:L21"/>
    <mergeCell ref="W21:X21"/>
    <mergeCell ref="Z21:AB21"/>
    <mergeCell ref="O21:P21"/>
    <mergeCell ref="R21:T21"/>
    <mergeCell ref="J1:M1"/>
    <mergeCell ref="N1:Q1"/>
    <mergeCell ref="R1:U1"/>
    <mergeCell ref="V1:Y1"/>
    <mergeCell ref="Z1:AC1"/>
  </mergeCells>
  <hyperlinks>
    <hyperlink ref="A18" r:id="rId1" display="http://directum/job.asp?sys=Dir47&amp;id=8838485_x000a_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3" fitToHeight="0" orientation="landscape" r:id="rId2"/>
  <colBreaks count="1" manualBreakCount="1">
    <brk id="21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37"/>
  <sheetViews>
    <sheetView tabSelected="1" view="pageBreakPreview" zoomScale="70" zoomScaleNormal="100" zoomScaleSheetLayoutView="70" workbookViewId="0">
      <pane xSplit="1" topLeftCell="B1" activePane="topRight" state="frozen"/>
      <selection activeCell="A4" sqref="A4"/>
      <selection pane="topRight" activeCell="E7" sqref="E7"/>
    </sheetView>
  </sheetViews>
  <sheetFormatPr defaultColWidth="9.140625" defaultRowHeight="15" x14ac:dyDescent="0.25"/>
  <cols>
    <col min="1" max="1" width="21.42578125" style="40" customWidth="1"/>
    <col min="2" max="2" width="12.42578125" style="40" customWidth="1"/>
    <col min="3" max="5" width="12.42578125" style="2" customWidth="1"/>
    <col min="6" max="6" width="12.5703125" style="2" customWidth="1"/>
    <col min="7" max="8" width="12.42578125" style="2" customWidth="1"/>
    <col min="9" max="9" width="13.42578125" style="2" customWidth="1"/>
    <col min="10" max="10" width="12.7109375" style="2" customWidth="1"/>
    <col min="11" max="13" width="12" style="2" customWidth="1"/>
    <col min="14" max="17" width="13" style="2" customWidth="1"/>
    <col min="18" max="16384" width="9.140625" style="1"/>
  </cols>
  <sheetData>
    <row r="1" spans="1:17" s="2" customFormat="1" ht="31.5" customHeight="1" x14ac:dyDescent="0.25">
      <c r="A1" s="67" t="s">
        <v>13</v>
      </c>
      <c r="B1" s="73" t="s">
        <v>20</v>
      </c>
      <c r="C1" s="74"/>
      <c r="D1" s="74"/>
      <c r="E1" s="77"/>
      <c r="F1" s="73" t="s">
        <v>21</v>
      </c>
      <c r="G1" s="74"/>
      <c r="H1" s="74"/>
      <c r="I1" s="77"/>
      <c r="J1" s="73" t="s">
        <v>22</v>
      </c>
      <c r="K1" s="74"/>
      <c r="L1" s="74"/>
      <c r="M1" s="77"/>
      <c r="N1" s="102" t="s">
        <v>23</v>
      </c>
      <c r="O1" s="103"/>
      <c r="P1" s="103"/>
      <c r="Q1" s="103"/>
    </row>
    <row r="2" spans="1:17" s="2" customFormat="1" ht="78" customHeight="1" x14ac:dyDescent="0.25">
      <c r="A2" s="67"/>
      <c r="B2" s="75"/>
      <c r="C2" s="76"/>
      <c r="D2" s="76"/>
      <c r="E2" s="78"/>
      <c r="F2" s="75"/>
      <c r="G2" s="76"/>
      <c r="H2" s="76"/>
      <c r="I2" s="78"/>
      <c r="J2" s="75"/>
      <c r="K2" s="76"/>
      <c r="L2" s="76"/>
      <c r="M2" s="78"/>
      <c r="N2" s="102"/>
      <c r="O2" s="103"/>
      <c r="P2" s="103"/>
      <c r="Q2" s="103"/>
    </row>
    <row r="3" spans="1:17" s="2" customFormat="1" ht="34.5" customHeight="1" x14ac:dyDescent="0.25">
      <c r="A3" s="67"/>
      <c r="B3" s="52">
        <v>2020</v>
      </c>
      <c r="C3" s="52">
        <v>2021</v>
      </c>
      <c r="D3" s="52">
        <v>2022</v>
      </c>
      <c r="E3" s="55">
        <v>2023</v>
      </c>
      <c r="F3" s="52">
        <v>2020</v>
      </c>
      <c r="G3" s="52">
        <v>2021</v>
      </c>
      <c r="H3" s="55">
        <v>2022</v>
      </c>
      <c r="I3" s="55">
        <v>2023</v>
      </c>
      <c r="J3" s="52">
        <v>2020</v>
      </c>
      <c r="K3" s="52">
        <v>2021</v>
      </c>
      <c r="L3" s="55">
        <v>2022</v>
      </c>
      <c r="M3" s="55">
        <v>2023</v>
      </c>
      <c r="N3" s="52">
        <v>2020</v>
      </c>
      <c r="O3" s="52">
        <v>2021</v>
      </c>
      <c r="P3" s="55">
        <v>2022</v>
      </c>
      <c r="Q3" s="55">
        <v>2023</v>
      </c>
    </row>
    <row r="4" spans="1:17" s="2" customFormat="1" ht="47.25" customHeight="1" x14ac:dyDescent="0.25">
      <c r="A4" s="67"/>
      <c r="B4" s="29" t="s">
        <v>25</v>
      </c>
      <c r="C4" s="27" t="s">
        <v>25</v>
      </c>
      <c r="D4" s="27" t="s">
        <v>25</v>
      </c>
      <c r="E4" s="27" t="s">
        <v>25</v>
      </c>
      <c r="F4" s="29" t="s">
        <v>25</v>
      </c>
      <c r="G4" s="27" t="s">
        <v>25</v>
      </c>
      <c r="H4" s="27" t="s">
        <v>25</v>
      </c>
      <c r="I4" s="27" t="s">
        <v>25</v>
      </c>
      <c r="J4" s="29" t="s">
        <v>25</v>
      </c>
      <c r="K4" s="27" t="s">
        <v>25</v>
      </c>
      <c r="L4" s="27" t="s">
        <v>25</v>
      </c>
      <c r="M4" s="27" t="s">
        <v>25</v>
      </c>
      <c r="N4" s="29" t="s">
        <v>25</v>
      </c>
      <c r="O4" s="27" t="s">
        <v>25</v>
      </c>
      <c r="P4" s="27" t="s">
        <v>25</v>
      </c>
      <c r="Q4" s="27" t="s">
        <v>25</v>
      </c>
    </row>
    <row r="5" spans="1:17" s="2" customFormat="1" ht="33.75" customHeight="1" x14ac:dyDescent="0.25">
      <c r="A5" s="36" t="s">
        <v>12</v>
      </c>
      <c r="B5" s="112">
        <v>6054</v>
      </c>
      <c r="C5" s="113">
        <v>5572.9</v>
      </c>
      <c r="D5" s="113">
        <v>5400.42</v>
      </c>
      <c r="E5" s="114">
        <v>6412.7999999999993</v>
      </c>
      <c r="F5" s="115">
        <v>21502.19</v>
      </c>
      <c r="G5" s="113">
        <v>21236.699999999997</v>
      </c>
      <c r="H5" s="116">
        <v>21300.41</v>
      </c>
      <c r="I5" s="114">
        <v>21095.199999999997</v>
      </c>
      <c r="J5" s="117">
        <v>160636</v>
      </c>
      <c r="K5" s="113">
        <v>43957</v>
      </c>
      <c r="L5" s="116">
        <v>233855</v>
      </c>
      <c r="M5" s="114">
        <v>174331.8</v>
      </c>
      <c r="N5" s="117">
        <v>130.69999999999999</v>
      </c>
      <c r="O5" s="113">
        <v>145.80000000000001</v>
      </c>
      <c r="P5" s="118">
        <v>115.95</v>
      </c>
      <c r="Q5" s="114">
        <v>102.19999999999999</v>
      </c>
    </row>
    <row r="6" spans="1:17" s="2" customFormat="1" ht="33.75" customHeight="1" x14ac:dyDescent="0.25">
      <c r="A6" s="36" t="s">
        <v>11</v>
      </c>
      <c r="B6" s="112">
        <v>5585</v>
      </c>
      <c r="C6" s="113">
        <v>5399.9100000000008</v>
      </c>
      <c r="D6" s="113">
        <v>5390.8600000000006</v>
      </c>
      <c r="E6" s="114">
        <v>5356.7</v>
      </c>
      <c r="F6" s="115">
        <v>26538.2</v>
      </c>
      <c r="G6" s="113">
        <v>27211</v>
      </c>
      <c r="H6" s="116">
        <v>26307.81</v>
      </c>
      <c r="I6" s="114">
        <v>27580.3</v>
      </c>
      <c r="J6" s="117">
        <v>2569</v>
      </c>
      <c r="K6" s="113">
        <v>2869</v>
      </c>
      <c r="L6" s="116">
        <v>2021</v>
      </c>
      <c r="M6" s="114">
        <v>946.1</v>
      </c>
      <c r="N6" s="117">
        <v>14.1</v>
      </c>
      <c r="O6" s="113">
        <v>16.399999999999999</v>
      </c>
      <c r="P6" s="118">
        <v>11.27</v>
      </c>
      <c r="Q6" s="114">
        <v>9.1999999999999993</v>
      </c>
    </row>
    <row r="7" spans="1:17" s="2" customFormat="1" ht="33.75" customHeight="1" x14ac:dyDescent="0.25">
      <c r="A7" s="36" t="s">
        <v>10</v>
      </c>
      <c r="B7" s="112">
        <v>13287</v>
      </c>
      <c r="C7" s="113">
        <v>14577.699999999999</v>
      </c>
      <c r="D7" s="113">
        <v>14641.68</v>
      </c>
      <c r="E7" s="114">
        <v>11915.5</v>
      </c>
      <c r="F7" s="115">
        <v>13183.2</v>
      </c>
      <c r="G7" s="113">
        <v>16131.3</v>
      </c>
      <c r="H7" s="116">
        <v>16872.23</v>
      </c>
      <c r="I7" s="114">
        <v>15243.2</v>
      </c>
      <c r="J7" s="117">
        <v>1877</v>
      </c>
      <c r="K7" s="113">
        <v>2432</v>
      </c>
      <c r="L7" s="116">
        <v>1327</v>
      </c>
      <c r="M7" s="114">
        <v>615.79999999999995</v>
      </c>
      <c r="N7" s="117">
        <v>617.37</v>
      </c>
      <c r="O7" s="113">
        <v>652.79999999999995</v>
      </c>
      <c r="P7" s="118">
        <v>488.11</v>
      </c>
      <c r="Q7" s="114">
        <v>314.89999999999998</v>
      </c>
    </row>
    <row r="8" spans="1:17" s="2" customFormat="1" ht="33.75" customHeight="1" x14ac:dyDescent="0.25">
      <c r="A8" s="36" t="s">
        <v>9</v>
      </c>
      <c r="B8" s="112">
        <v>2636</v>
      </c>
      <c r="C8" s="113">
        <v>3374.5</v>
      </c>
      <c r="D8" s="113">
        <v>2677.07</v>
      </c>
      <c r="E8" s="114">
        <v>2467.2400000000002</v>
      </c>
      <c r="F8" s="115">
        <v>9908.4</v>
      </c>
      <c r="G8" s="113">
        <v>10569.1</v>
      </c>
      <c r="H8" s="116">
        <v>10219.800000000001</v>
      </c>
      <c r="I8" s="114">
        <v>9634.5</v>
      </c>
      <c r="J8" s="117">
        <v>5188</v>
      </c>
      <c r="K8" s="113">
        <v>5911</v>
      </c>
      <c r="L8" s="116">
        <v>4115</v>
      </c>
      <c r="M8" s="114">
        <v>1916.3</v>
      </c>
      <c r="N8" s="117">
        <v>29.4</v>
      </c>
      <c r="O8" s="113">
        <v>38.200000000000003</v>
      </c>
      <c r="P8" s="118">
        <v>33.269999999999996</v>
      </c>
      <c r="Q8" s="114">
        <v>30.7</v>
      </c>
    </row>
    <row r="9" spans="1:17" s="2" customFormat="1" ht="33.75" customHeight="1" x14ac:dyDescent="0.25">
      <c r="A9" s="36" t="s">
        <v>8</v>
      </c>
      <c r="B9" s="112">
        <v>4695</v>
      </c>
      <c r="C9" s="113">
        <v>4262.3</v>
      </c>
      <c r="D9" s="113">
        <v>4330.51</v>
      </c>
      <c r="E9" s="114">
        <v>4390.1000000000004</v>
      </c>
      <c r="F9" s="115">
        <v>19334.7</v>
      </c>
      <c r="G9" s="113">
        <v>17346.400000000001</v>
      </c>
      <c r="H9" s="116">
        <v>17706.79</v>
      </c>
      <c r="I9" s="114">
        <v>17603.399999999998</v>
      </c>
      <c r="J9" s="117">
        <v>5527</v>
      </c>
      <c r="K9" s="113">
        <v>14514</v>
      </c>
      <c r="L9" s="116">
        <v>4345</v>
      </c>
      <c r="M9" s="114">
        <v>2016</v>
      </c>
      <c r="N9" s="117">
        <v>24.4</v>
      </c>
      <c r="O9" s="113">
        <v>22.6</v>
      </c>
      <c r="P9" s="118">
        <v>19.899999999999999</v>
      </c>
      <c r="Q9" s="114">
        <v>14.299999999999999</v>
      </c>
    </row>
    <row r="10" spans="1:17" s="2" customFormat="1" ht="33.75" customHeight="1" x14ac:dyDescent="0.25">
      <c r="A10" s="36" t="s">
        <v>7</v>
      </c>
      <c r="B10" s="112">
        <v>4798</v>
      </c>
      <c r="C10" s="113">
        <v>5877.4</v>
      </c>
      <c r="D10" s="113">
        <v>4883.5300000000007</v>
      </c>
      <c r="E10" s="114">
        <v>4868.0999999999995</v>
      </c>
      <c r="F10" s="115">
        <v>19699.599999999999</v>
      </c>
      <c r="G10" s="113">
        <v>23986</v>
      </c>
      <c r="H10" s="116">
        <v>19585.2</v>
      </c>
      <c r="I10" s="114">
        <v>20038.599999999999</v>
      </c>
      <c r="J10" s="117">
        <v>3508</v>
      </c>
      <c r="K10" s="113">
        <v>3535</v>
      </c>
      <c r="L10" s="116">
        <v>2919</v>
      </c>
      <c r="M10" s="114">
        <v>1654.6</v>
      </c>
      <c r="N10" s="117">
        <v>86.4</v>
      </c>
      <c r="O10" s="113">
        <v>96.9</v>
      </c>
      <c r="P10" s="118">
        <v>68.709999999999994</v>
      </c>
      <c r="Q10" s="114">
        <v>62.8</v>
      </c>
    </row>
    <row r="11" spans="1:17" s="2" customFormat="1" ht="33.75" customHeight="1" x14ac:dyDescent="0.25">
      <c r="A11" s="36" t="s">
        <v>6</v>
      </c>
      <c r="B11" s="112">
        <v>9966</v>
      </c>
      <c r="C11" s="113">
        <v>11085.1</v>
      </c>
      <c r="D11" s="113">
        <v>10141.52</v>
      </c>
      <c r="E11" s="114">
        <v>12216</v>
      </c>
      <c r="F11" s="115">
        <v>17983.400000000001</v>
      </c>
      <c r="G11" s="113">
        <v>18211.3</v>
      </c>
      <c r="H11" s="116">
        <v>19854.2</v>
      </c>
      <c r="I11" s="114">
        <v>17925.490000000002</v>
      </c>
      <c r="J11" s="117">
        <v>6168</v>
      </c>
      <c r="K11" s="113">
        <v>2120</v>
      </c>
      <c r="L11" s="116">
        <v>4789</v>
      </c>
      <c r="M11" s="114">
        <v>2256.3000000000002</v>
      </c>
      <c r="N11" s="117">
        <v>622.1</v>
      </c>
      <c r="O11" s="113">
        <v>633.79999999999995</v>
      </c>
      <c r="P11" s="118">
        <v>622.06000000000006</v>
      </c>
      <c r="Q11" s="114">
        <v>616.19999999999993</v>
      </c>
    </row>
    <row r="12" spans="1:17" s="2" customFormat="1" ht="33.75" customHeight="1" x14ac:dyDescent="0.25">
      <c r="A12" s="36" t="s">
        <v>5</v>
      </c>
      <c r="B12" s="112">
        <v>9446</v>
      </c>
      <c r="C12" s="113">
        <v>9842.1</v>
      </c>
      <c r="D12" s="113">
        <v>9411.2000000000007</v>
      </c>
      <c r="E12" s="114">
        <v>9670.7999999999993</v>
      </c>
      <c r="F12" s="115">
        <v>16955.2</v>
      </c>
      <c r="G12" s="113">
        <v>17150.900000000001</v>
      </c>
      <c r="H12" s="116">
        <v>16920.689999999999</v>
      </c>
      <c r="I12" s="114">
        <v>21168.5</v>
      </c>
      <c r="J12" s="117">
        <v>62140</v>
      </c>
      <c r="K12" s="113">
        <v>46205</v>
      </c>
      <c r="L12" s="116">
        <v>31505</v>
      </c>
      <c r="M12" s="114">
        <v>45901.5</v>
      </c>
      <c r="N12" s="117">
        <v>579</v>
      </c>
      <c r="O12" s="113">
        <v>580.70000000000005</v>
      </c>
      <c r="P12" s="118">
        <v>531.70000000000005</v>
      </c>
      <c r="Q12" s="114">
        <v>561.6</v>
      </c>
    </row>
    <row r="13" spans="1:17" s="2" customFormat="1" ht="33.75" customHeight="1" x14ac:dyDescent="0.25">
      <c r="A13" s="36" t="s">
        <v>4</v>
      </c>
      <c r="B13" s="112">
        <v>2079</v>
      </c>
      <c r="C13" s="113">
        <v>2367.89</v>
      </c>
      <c r="D13" s="113">
        <v>1893.06</v>
      </c>
      <c r="E13" s="114">
        <v>1895.8</v>
      </c>
      <c r="F13" s="115">
        <v>8050.2</v>
      </c>
      <c r="G13" s="113">
        <v>6243</v>
      </c>
      <c r="H13" s="116">
        <v>7755.1100000000006</v>
      </c>
      <c r="I13" s="114">
        <v>7704.7999999999993</v>
      </c>
      <c r="J13" s="117">
        <v>3797</v>
      </c>
      <c r="K13" s="113">
        <v>17377</v>
      </c>
      <c r="L13" s="116">
        <v>3209</v>
      </c>
      <c r="M13" s="114">
        <v>2106.5</v>
      </c>
      <c r="N13" s="117">
        <v>38</v>
      </c>
      <c r="O13" s="113">
        <v>38.299999999999997</v>
      </c>
      <c r="P13" s="118">
        <v>29.36</v>
      </c>
      <c r="Q13" s="114">
        <v>33.299999999999997</v>
      </c>
    </row>
    <row r="14" spans="1:17" s="2" customFormat="1" ht="33.75" customHeight="1" x14ac:dyDescent="0.25">
      <c r="A14" s="36" t="s">
        <v>3</v>
      </c>
      <c r="B14" s="112">
        <v>6247</v>
      </c>
      <c r="C14" s="113">
        <v>6584.04</v>
      </c>
      <c r="D14" s="113">
        <v>6410.01</v>
      </c>
      <c r="E14" s="119">
        <v>6218.1</v>
      </c>
      <c r="F14" s="115">
        <v>14145.2</v>
      </c>
      <c r="G14" s="113">
        <v>13893.5</v>
      </c>
      <c r="H14" s="116">
        <v>12889.9</v>
      </c>
      <c r="I14" s="119">
        <v>12906.599999999999</v>
      </c>
      <c r="J14" s="117">
        <v>146779</v>
      </c>
      <c r="K14" s="113">
        <v>153280</v>
      </c>
      <c r="L14" s="116">
        <v>169905</v>
      </c>
      <c r="M14" s="119">
        <v>169665.2</v>
      </c>
      <c r="N14" s="120">
        <v>351</v>
      </c>
      <c r="O14" s="113">
        <v>303.39999999999998</v>
      </c>
      <c r="P14" s="118">
        <v>235.51</v>
      </c>
      <c r="Q14" s="119">
        <v>187.9</v>
      </c>
    </row>
    <row r="15" spans="1:17" s="2" customFormat="1" ht="36.75" customHeight="1" x14ac:dyDescent="0.25">
      <c r="A15" s="36" t="s">
        <v>2</v>
      </c>
      <c r="B15" s="112">
        <v>7426</v>
      </c>
      <c r="C15" s="113">
        <v>5933.0999999999995</v>
      </c>
      <c r="D15" s="113">
        <v>7346.6900000000005</v>
      </c>
      <c r="E15" s="121">
        <v>7191.2999999999993</v>
      </c>
      <c r="F15" s="115">
        <v>9892</v>
      </c>
      <c r="G15" s="113">
        <v>9107.7000000000007</v>
      </c>
      <c r="H15" s="116">
        <v>7985</v>
      </c>
      <c r="I15" s="121">
        <v>7503.5</v>
      </c>
      <c r="J15" s="117">
        <v>2191</v>
      </c>
      <c r="K15" s="113">
        <v>1221</v>
      </c>
      <c r="L15" s="118">
        <v>1663</v>
      </c>
      <c r="M15" s="121">
        <v>771.5</v>
      </c>
      <c r="N15" s="115">
        <v>591</v>
      </c>
      <c r="O15" s="113">
        <v>676.6</v>
      </c>
      <c r="P15" s="118">
        <v>500.50799999999998</v>
      </c>
      <c r="Q15" s="121">
        <v>460</v>
      </c>
    </row>
    <row r="16" spans="1:17" s="2" customFormat="1" ht="39" hidden="1" customHeight="1" thickBot="1" x14ac:dyDescent="0.3">
      <c r="A16" s="36" t="s">
        <v>1</v>
      </c>
      <c r="B16" s="36"/>
      <c r="C16" s="17"/>
      <c r="D16" s="25"/>
      <c r="E16" s="101"/>
      <c r="F16" s="45"/>
      <c r="G16" s="16"/>
      <c r="H16" s="47"/>
      <c r="I16" s="47"/>
      <c r="J16" s="37"/>
      <c r="K16" s="16"/>
      <c r="L16" s="18"/>
      <c r="M16" s="25"/>
      <c r="N16" s="44"/>
      <c r="O16" s="16"/>
      <c r="P16" s="18"/>
      <c r="Q16" s="25"/>
    </row>
    <row r="17" spans="1:17" s="2" customFormat="1" ht="38.25" hidden="1" customHeight="1" thickBot="1" x14ac:dyDescent="0.3">
      <c r="A17" s="36" t="s">
        <v>0</v>
      </c>
      <c r="B17" s="36"/>
      <c r="C17" s="17"/>
      <c r="D17" s="25"/>
      <c r="E17" s="101"/>
      <c r="F17" s="45"/>
      <c r="G17" s="16"/>
      <c r="H17" s="47"/>
      <c r="I17" s="47"/>
      <c r="J17" s="37"/>
      <c r="K17" s="16"/>
      <c r="L17" s="18"/>
      <c r="M17" s="25"/>
      <c r="N17" s="44"/>
      <c r="O17" s="16"/>
      <c r="P17" s="18"/>
      <c r="Q17" s="25"/>
    </row>
    <row r="18" spans="1:17" s="15" customFormat="1" ht="33.75" customHeight="1" x14ac:dyDescent="0.2">
      <c r="A18" s="26" t="s">
        <v>16</v>
      </c>
      <c r="B18" s="26">
        <f>SUM(B5:B17)</f>
        <v>72219</v>
      </c>
      <c r="C18" s="26">
        <f t="shared" ref="C18:Q18" si="0">SUM(C5:C17)</f>
        <v>74876.94</v>
      </c>
      <c r="D18" s="26">
        <f t="shared" si="0"/>
        <v>72526.549999999988</v>
      </c>
      <c r="E18" s="26">
        <f t="shared" si="0"/>
        <v>72602.44</v>
      </c>
      <c r="F18" s="26">
        <f t="shared" si="0"/>
        <v>177192.29</v>
      </c>
      <c r="G18" s="26">
        <f t="shared" si="0"/>
        <v>181086.9</v>
      </c>
      <c r="H18" s="26">
        <f t="shared" si="0"/>
        <v>177397.13999999998</v>
      </c>
      <c r="I18" s="26">
        <f t="shared" si="0"/>
        <v>178404.09</v>
      </c>
      <c r="J18" s="26">
        <f t="shared" si="0"/>
        <v>400380</v>
      </c>
      <c r="K18" s="26">
        <f t="shared" si="0"/>
        <v>293421</v>
      </c>
      <c r="L18" s="26">
        <f t="shared" si="0"/>
        <v>459653</v>
      </c>
      <c r="M18" s="26">
        <f t="shared" si="0"/>
        <v>402181.6</v>
      </c>
      <c r="N18" s="26">
        <f t="shared" si="0"/>
        <v>3083.47</v>
      </c>
      <c r="O18" s="26">
        <f t="shared" si="0"/>
        <v>3205.5</v>
      </c>
      <c r="P18" s="26">
        <f t="shared" si="0"/>
        <v>2656.348</v>
      </c>
      <c r="Q18" s="26">
        <f t="shared" si="0"/>
        <v>2393.0999999999995</v>
      </c>
    </row>
    <row r="19" spans="1:17" s="8" customFormat="1" ht="21.75" hidden="1" customHeight="1" x14ac:dyDescent="0.25">
      <c r="A19" s="41" t="s">
        <v>15</v>
      </c>
      <c r="B19" s="4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07"/>
    </row>
    <row r="20" spans="1:17" s="8" customFormat="1" ht="15.75" hidden="1" customHeight="1" x14ac:dyDescent="0.25">
      <c r="A20" s="42"/>
      <c r="B20" s="42"/>
      <c r="Q20" s="108"/>
    </row>
    <row r="21" spans="1:17" s="8" customFormat="1" ht="15.75" hidden="1" thickBot="1" x14ac:dyDescent="0.3">
      <c r="A21" s="72" t="s">
        <v>14</v>
      </c>
      <c r="B21" s="72"/>
      <c r="C21" s="72"/>
      <c r="D21" s="72"/>
      <c r="E21" s="72"/>
      <c r="F21" s="72"/>
      <c r="G21" s="72"/>
      <c r="H21" s="72"/>
      <c r="I21" s="24"/>
      <c r="J21" s="24"/>
      <c r="K21" s="24"/>
      <c r="L21" s="24"/>
      <c r="M21" s="24"/>
      <c r="N21" s="24"/>
      <c r="O21" s="24"/>
      <c r="P21" s="24"/>
      <c r="Q21" s="109"/>
    </row>
    <row r="22" spans="1:17" s="7" customFormat="1" ht="16.5" hidden="1" customHeight="1" thickBot="1" x14ac:dyDescent="0.3">
      <c r="A22" s="32" t="s">
        <v>13</v>
      </c>
      <c r="B22" s="32"/>
      <c r="C22" s="71"/>
      <c r="D22" s="71"/>
      <c r="E22" s="21"/>
      <c r="F22" s="21"/>
      <c r="G22" s="71"/>
      <c r="H22" s="71"/>
      <c r="I22" s="21"/>
      <c r="J22" s="21"/>
      <c r="K22" s="71"/>
      <c r="L22" s="71"/>
      <c r="M22" s="21"/>
      <c r="N22" s="21"/>
      <c r="O22" s="71"/>
      <c r="P22" s="71"/>
      <c r="Q22" s="110"/>
    </row>
    <row r="23" spans="1:17" s="7" customFormat="1" hidden="1" x14ac:dyDescent="0.25">
      <c r="A23" s="32"/>
      <c r="B23" s="32"/>
      <c r="C23" s="10"/>
      <c r="D23" s="10"/>
      <c r="E23" s="22"/>
      <c r="F23" s="22"/>
      <c r="G23" s="10"/>
      <c r="H23" s="10"/>
      <c r="I23" s="22"/>
      <c r="J23" s="22"/>
      <c r="K23" s="10"/>
      <c r="L23" s="10"/>
      <c r="M23" s="22"/>
      <c r="N23" s="22"/>
      <c r="O23" s="10"/>
      <c r="P23" s="104"/>
      <c r="Q23" s="111"/>
    </row>
    <row r="24" spans="1:17" s="7" customFormat="1" hidden="1" x14ac:dyDescent="0.25">
      <c r="A24" s="43" t="s">
        <v>12</v>
      </c>
      <c r="B24" s="43"/>
      <c r="C24" s="5"/>
      <c r="D24" s="5"/>
      <c r="E24" s="23"/>
      <c r="F24" s="23"/>
      <c r="G24" s="5"/>
      <c r="H24" s="5"/>
      <c r="I24" s="23"/>
      <c r="J24" s="23"/>
      <c r="K24" s="5"/>
      <c r="L24" s="5"/>
      <c r="M24" s="23"/>
      <c r="N24" s="23"/>
      <c r="O24" s="5"/>
      <c r="P24" s="105"/>
      <c r="Q24" s="5"/>
    </row>
    <row r="25" spans="1:17" s="7" customFormat="1" hidden="1" x14ac:dyDescent="0.25">
      <c r="A25" s="43" t="s">
        <v>11</v>
      </c>
      <c r="B25" s="43"/>
      <c r="C25" s="5"/>
      <c r="D25" s="5"/>
      <c r="E25" s="23"/>
      <c r="F25" s="23"/>
      <c r="G25" s="5"/>
      <c r="H25" s="5"/>
      <c r="I25" s="23"/>
      <c r="J25" s="23"/>
      <c r="K25" s="5"/>
      <c r="L25" s="5"/>
      <c r="M25" s="23"/>
      <c r="N25" s="23"/>
      <c r="O25" s="5"/>
      <c r="P25" s="105"/>
      <c r="Q25" s="5"/>
    </row>
    <row r="26" spans="1:17" hidden="1" x14ac:dyDescent="0.25">
      <c r="A26" s="43" t="s">
        <v>10</v>
      </c>
      <c r="B26" s="43"/>
      <c r="C26" s="5"/>
      <c r="D26" s="5"/>
      <c r="E26" s="23"/>
      <c r="F26" s="23"/>
      <c r="G26" s="5"/>
      <c r="H26" s="5"/>
      <c r="I26" s="23"/>
      <c r="J26" s="23"/>
      <c r="K26" s="5"/>
      <c r="L26" s="5"/>
      <c r="M26" s="23"/>
      <c r="N26" s="23"/>
      <c r="O26" s="5"/>
      <c r="P26" s="105"/>
      <c r="Q26" s="5"/>
    </row>
    <row r="27" spans="1:17" hidden="1" x14ac:dyDescent="0.25">
      <c r="A27" s="43" t="s">
        <v>9</v>
      </c>
      <c r="B27" s="43"/>
      <c r="C27" s="5"/>
      <c r="D27" s="5"/>
      <c r="E27" s="23"/>
      <c r="F27" s="23"/>
      <c r="G27" s="5"/>
      <c r="H27" s="5"/>
      <c r="I27" s="23"/>
      <c r="J27" s="23"/>
      <c r="K27" s="5"/>
      <c r="L27" s="5"/>
      <c r="M27" s="23"/>
      <c r="N27" s="23"/>
      <c r="O27" s="5"/>
      <c r="P27" s="105"/>
      <c r="Q27" s="5"/>
    </row>
    <row r="28" spans="1:17" hidden="1" x14ac:dyDescent="0.25">
      <c r="A28" s="43" t="s">
        <v>8</v>
      </c>
      <c r="B28" s="43"/>
      <c r="C28" s="5"/>
      <c r="D28" s="5"/>
      <c r="E28" s="23"/>
      <c r="F28" s="23"/>
      <c r="G28" s="5"/>
      <c r="H28" s="5"/>
      <c r="I28" s="23"/>
      <c r="J28" s="23"/>
      <c r="K28" s="5"/>
      <c r="L28" s="5"/>
      <c r="M28" s="23"/>
      <c r="N28" s="23"/>
      <c r="O28" s="5"/>
      <c r="P28" s="105"/>
      <c r="Q28" s="5"/>
    </row>
    <row r="29" spans="1:17" hidden="1" x14ac:dyDescent="0.25">
      <c r="A29" s="43" t="s">
        <v>7</v>
      </c>
      <c r="B29" s="43"/>
      <c r="C29" s="5"/>
      <c r="D29" s="5"/>
      <c r="E29" s="23"/>
      <c r="F29" s="23"/>
      <c r="G29" s="5"/>
      <c r="H29" s="5"/>
      <c r="I29" s="23"/>
      <c r="J29" s="23"/>
      <c r="K29" s="5"/>
      <c r="L29" s="5"/>
      <c r="M29" s="23"/>
      <c r="N29" s="23"/>
      <c r="O29" s="5"/>
      <c r="P29" s="105"/>
      <c r="Q29" s="5"/>
    </row>
    <row r="30" spans="1:17" hidden="1" x14ac:dyDescent="0.25">
      <c r="A30" s="43" t="s">
        <v>6</v>
      </c>
      <c r="B30" s="43"/>
      <c r="C30" s="5"/>
      <c r="D30" s="5"/>
      <c r="E30" s="23"/>
      <c r="F30" s="23"/>
      <c r="G30" s="5"/>
      <c r="H30" s="5"/>
      <c r="I30" s="23"/>
      <c r="J30" s="23"/>
      <c r="K30" s="5"/>
      <c r="L30" s="5"/>
      <c r="M30" s="23"/>
      <c r="N30" s="23"/>
      <c r="O30" s="5"/>
      <c r="P30" s="105"/>
      <c r="Q30" s="5"/>
    </row>
    <row r="31" spans="1:17" hidden="1" x14ac:dyDescent="0.25">
      <c r="A31" s="43" t="s">
        <v>5</v>
      </c>
      <c r="B31" s="43"/>
      <c r="C31" s="5"/>
      <c r="D31" s="5"/>
      <c r="E31" s="23"/>
      <c r="F31" s="23"/>
      <c r="G31" s="5"/>
      <c r="H31" s="5"/>
      <c r="I31" s="23"/>
      <c r="J31" s="23"/>
      <c r="K31" s="5"/>
      <c r="L31" s="5"/>
      <c r="M31" s="23"/>
      <c r="N31" s="23"/>
      <c r="O31" s="5"/>
      <c r="P31" s="105"/>
      <c r="Q31" s="5"/>
    </row>
    <row r="32" spans="1:17" hidden="1" x14ac:dyDescent="0.25">
      <c r="A32" s="43" t="s">
        <v>4</v>
      </c>
      <c r="B32" s="43"/>
      <c r="C32" s="5"/>
      <c r="D32" s="5"/>
      <c r="E32" s="23"/>
      <c r="F32" s="23"/>
      <c r="G32" s="5"/>
      <c r="H32" s="5"/>
      <c r="I32" s="23"/>
      <c r="J32" s="23"/>
      <c r="K32" s="5"/>
      <c r="L32" s="5"/>
      <c r="M32" s="23"/>
      <c r="N32" s="23"/>
      <c r="O32" s="5"/>
      <c r="P32" s="105"/>
      <c r="Q32" s="5"/>
    </row>
    <row r="33" spans="1:17" hidden="1" x14ac:dyDescent="0.25">
      <c r="A33" s="43" t="s">
        <v>3</v>
      </c>
      <c r="B33" s="43"/>
      <c r="C33" s="5"/>
      <c r="D33" s="5"/>
      <c r="E33" s="23"/>
      <c r="F33" s="23"/>
      <c r="G33" s="5"/>
      <c r="H33" s="5"/>
      <c r="I33" s="23"/>
      <c r="J33" s="23"/>
      <c r="K33" s="5"/>
      <c r="L33" s="5"/>
      <c r="M33" s="23"/>
      <c r="N33" s="23"/>
      <c r="O33" s="5"/>
      <c r="P33" s="105"/>
      <c r="Q33" s="5"/>
    </row>
    <row r="34" spans="1:17" hidden="1" x14ac:dyDescent="0.25">
      <c r="A34" s="43" t="s">
        <v>2</v>
      </c>
      <c r="B34" s="43"/>
      <c r="C34" s="5"/>
      <c r="D34" s="5"/>
      <c r="E34" s="23"/>
      <c r="F34" s="23"/>
      <c r="G34" s="5"/>
      <c r="H34" s="5"/>
      <c r="I34" s="23"/>
      <c r="J34" s="23"/>
      <c r="K34" s="5"/>
      <c r="L34" s="5"/>
      <c r="M34" s="23"/>
      <c r="N34" s="23"/>
      <c r="O34" s="5"/>
      <c r="P34" s="105"/>
      <c r="Q34" s="5"/>
    </row>
    <row r="35" spans="1:17" hidden="1" x14ac:dyDescent="0.25">
      <c r="A35" s="43" t="s">
        <v>1</v>
      </c>
      <c r="B35" s="43"/>
      <c r="C35" s="5"/>
      <c r="D35" s="5"/>
      <c r="E35" s="23"/>
      <c r="F35" s="23"/>
      <c r="G35" s="5"/>
      <c r="H35" s="5"/>
      <c r="I35" s="23"/>
      <c r="J35" s="23"/>
      <c r="K35" s="5"/>
      <c r="L35" s="5"/>
      <c r="M35" s="23"/>
      <c r="N35" s="23"/>
      <c r="O35" s="5"/>
      <c r="P35" s="105"/>
      <c r="Q35" s="5"/>
    </row>
    <row r="36" spans="1:17" ht="15.75" hidden="1" thickBot="1" x14ac:dyDescent="0.3">
      <c r="A36" s="43" t="s">
        <v>0</v>
      </c>
      <c r="B36" s="43"/>
      <c r="C36" s="3"/>
      <c r="D36" s="3"/>
      <c r="E36" s="23"/>
      <c r="F36" s="23"/>
      <c r="G36" s="3"/>
      <c r="H36" s="3"/>
      <c r="I36" s="23"/>
      <c r="J36" s="23"/>
      <c r="K36" s="3"/>
      <c r="L36" s="3"/>
      <c r="M36" s="23"/>
      <c r="N36" s="23"/>
      <c r="O36" s="3"/>
      <c r="P36" s="106"/>
      <c r="Q36" s="5"/>
    </row>
    <row r="37" spans="1:17" ht="13.5" customHeight="1" x14ac:dyDescent="0.25">
      <c r="Q37"/>
    </row>
  </sheetData>
  <mergeCells count="10">
    <mergeCell ref="J1:M2"/>
    <mergeCell ref="F1:I2"/>
    <mergeCell ref="B1:E2"/>
    <mergeCell ref="A21:H21"/>
    <mergeCell ref="C22:D22"/>
    <mergeCell ref="G22:H22"/>
    <mergeCell ref="K22:L22"/>
    <mergeCell ref="O22:P22"/>
    <mergeCell ref="A1:A4"/>
    <mergeCell ref="N1:Q2"/>
  </mergeCells>
  <hyperlinks>
    <hyperlink ref="A19" r:id="rId1" display="http://directum/job.asp?sys=Dir47&amp;id=8838485_x000a_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ПОГОЛОВЬЕ</vt:lpstr>
      <vt:lpstr>ПРОИЗВОДСТВО </vt:lpstr>
      <vt:lpstr>ПОГОЛОВЬЕ!Заголовки_для_печати</vt:lpstr>
      <vt:lpstr>'ПРОИЗВОДСТВО '!Заголовки_для_печати</vt:lpstr>
      <vt:lpstr>ПОГОЛОВЬЕ!Область_печати</vt:lpstr>
      <vt:lpstr>'ПРОИЗВОДСТВО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Ерещенкова Альбина Александровна</dc:creator>
  <cp:lastModifiedBy>Рогожина Мария Валерьевна</cp:lastModifiedBy>
  <cp:lastPrinted>2022-07-18T04:46:17Z</cp:lastPrinted>
  <dcterms:created xsi:type="dcterms:W3CDTF">2022-01-12T05:05:48Z</dcterms:created>
  <dcterms:modified xsi:type="dcterms:W3CDTF">2024-05-03T13:31:53Z</dcterms:modified>
</cp:coreProperties>
</file>